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01" windowWidth="14430" windowHeight="12000" tabRatio="794" firstSheet="3" activeTab="11"/>
  </bookViews>
  <sheets>
    <sheet name="1.자동차 등록(월별)" sheetId="1" r:id="rId1"/>
    <sheet name="1-1.자동차 등록" sheetId="2" r:id="rId2"/>
    <sheet name="1-2. 자동차연료종류별 등록" sheetId="3" r:id="rId3"/>
    <sheet name="2.업종별 운수업체" sheetId="4" r:id="rId4"/>
    <sheet name="3.영업용 자동차 업종별 수송" sheetId="5" r:id="rId5"/>
    <sheet name="4.천연가스버스 현황" sheetId="6" r:id="rId6"/>
    <sheet name="5.자전거도로현황" sheetId="7" r:id="rId7"/>
    <sheet name="6.주차장" sheetId="8" r:id="rId8"/>
    <sheet name="7.철도수송" sheetId="9" r:id="rId9"/>
    <sheet name="8.관광사업체등록" sheetId="10" r:id="rId10"/>
    <sheet name="9.주요관광지 방문객수" sheetId="11" r:id="rId11"/>
    <sheet name="10.해수욕장 이용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1._접수우편물" localSheetId="0">#REF!</definedName>
    <definedName name="_1._접수우편물" localSheetId="1">#REF!</definedName>
    <definedName name="_1._접수우편물" localSheetId="4">#REF!</definedName>
    <definedName name="_1._접수우편물" localSheetId="7">#REF!</definedName>
    <definedName name="_1._접수우편물" localSheetId="8">#REF!</definedName>
    <definedName name="_1._접수우편물" localSheetId="10">#REF!</definedName>
    <definedName name="_1._접수우편물">#REF!</definedName>
    <definedName name="_1_1_저수지" localSheetId="6">#REF!</definedName>
    <definedName name="_1_1_저수지">#REF!</definedName>
    <definedName name="_10_4_양배수장" localSheetId="6">#REF!</definedName>
    <definedName name="_10_4_양배수장">#REF!</definedName>
    <definedName name="_10_9_소형관정" localSheetId="6">#REF!</definedName>
    <definedName name="_10_9_소형관정">#REF!</definedName>
    <definedName name="_12_5_취입보" localSheetId="6">#REF!</definedName>
    <definedName name="_12_5_취입보">#REF!</definedName>
    <definedName name="_14_6_집수암거" localSheetId="6">#REF!</definedName>
    <definedName name="_14_6_집수암거">#REF!</definedName>
    <definedName name="_16_7_집수정" localSheetId="6">#REF!</definedName>
    <definedName name="_16_7_집수정">#REF!</definedName>
    <definedName name="_18_8_대형관정" localSheetId="6">#REF!</definedName>
    <definedName name="_18_8_대형관정">#REF!</definedName>
    <definedName name="_2._배달우편물">'[1]배달물수'!$A$2</definedName>
    <definedName name="_2_1_저수지" localSheetId="6">#REF!</definedName>
    <definedName name="_2_1_저수지">#REF!</definedName>
    <definedName name="_2_10_방조제" localSheetId="6">#REF!</definedName>
    <definedName name="_2_10_방조제">#REF!</definedName>
    <definedName name="_20_9_소형관정" localSheetId="6">#REF!</definedName>
    <definedName name="_20_9_소형관정">#REF!</definedName>
    <definedName name="_3._우편세입" localSheetId="0">#REF!</definedName>
    <definedName name="_3._우편세입" localSheetId="1">#REF!</definedName>
    <definedName name="_3._우편세입" localSheetId="4">#REF!</definedName>
    <definedName name="_3._우편세입" localSheetId="7">#REF!</definedName>
    <definedName name="_3._우편세입" localSheetId="8">#REF!</definedName>
    <definedName name="_3._우편세입" localSheetId="10">#REF!</definedName>
    <definedName name="_3._우편세입">#REF!</definedName>
    <definedName name="_3_2_양수장" localSheetId="6">#REF!</definedName>
    <definedName name="_3_2_양수장">#REF!</definedName>
    <definedName name="_4_10_방조제" localSheetId="6">#REF!</definedName>
    <definedName name="_4_10_방조제">#REF!</definedName>
    <definedName name="_4_3_배수장" localSheetId="6">#REF!</definedName>
    <definedName name="_4_3_배수장">#REF!</definedName>
    <definedName name="_5_4_양배수장" localSheetId="6">#REF!</definedName>
    <definedName name="_5_4_양배수장">#REF!</definedName>
    <definedName name="_6_2_양수장" localSheetId="6">#REF!</definedName>
    <definedName name="_6_2_양수장">#REF!</definedName>
    <definedName name="_6_5_취입보" localSheetId="6">#REF!</definedName>
    <definedName name="_6_5_취입보">#REF!</definedName>
    <definedName name="_7_6_집수암거" localSheetId="6">#REF!</definedName>
    <definedName name="_7_6_집수암거">#REF!</definedName>
    <definedName name="_8_3_배수장" localSheetId="6">#REF!</definedName>
    <definedName name="_8_3_배수장">#REF!</definedName>
    <definedName name="_8_7_집수정" localSheetId="6">#REF!</definedName>
    <definedName name="_8_7_집수정">#REF!</definedName>
    <definedName name="_9_8_대형관정" localSheetId="6">#REF!</definedName>
    <definedName name="_9_8_대형관정">#REF!</definedName>
    <definedName name="1_저수지" localSheetId="9">#REF!</definedName>
    <definedName name="1_저수지">#REF!</definedName>
    <definedName name="10_방조제" localSheetId="9">#REF!</definedName>
    <definedName name="10_방조제">#REF!</definedName>
    <definedName name="2_양수장" localSheetId="9">#REF!</definedName>
    <definedName name="2_양수장">#REF!</definedName>
    <definedName name="3_배수장" localSheetId="9">#REF!</definedName>
    <definedName name="3_배수장">#REF!</definedName>
    <definedName name="4_양배수장" localSheetId="9">#REF!</definedName>
    <definedName name="4_양배수장">#REF!</definedName>
    <definedName name="5_취입보" localSheetId="9">#REF!</definedName>
    <definedName name="5_취입보">#REF!</definedName>
    <definedName name="6_집수암거" localSheetId="9">#REF!</definedName>
    <definedName name="6_집수암거">#REF!</definedName>
    <definedName name="7_집수정" localSheetId="9">#REF!</definedName>
    <definedName name="7_집수정">#REF!</definedName>
    <definedName name="8_대형관정" localSheetId="9">#REF!</definedName>
    <definedName name="8_대형관정">#REF!</definedName>
    <definedName name="9_소형관정" localSheetId="9">#REF!</definedName>
    <definedName name="9_소형관정">#REF!</definedName>
    <definedName name="a">#REF!</definedName>
    <definedName name="aaa" localSheetId="4">#REF!</definedName>
    <definedName name="aaa" localSheetId="7">#REF!</definedName>
    <definedName name="aaa" localSheetId="8">#REF!</definedName>
    <definedName name="aaa" localSheetId="10">#REF!</definedName>
    <definedName name="aaa">#REF!</definedName>
    <definedName name="DataStateRange" hidden="1">'[20]총액조회신탁'!$A$5,'[20]총액조회신탁'!$A$7,'[20]총액조회신탁'!$A$34:$C$38,'[20]총액조회신탁'!$E$4,'[20]총액조회신탁'!$E$8,'[20]총액조회신탁'!$A$40:$A$41</definedName>
    <definedName name="_xlnm.Print_Area" localSheetId="4">'3.영업용 자동차 업종별 수송'!$A$1:$R$19</definedName>
    <definedName name="_xlnm.Print_Area" localSheetId="8">'7.철도수송'!$A$1:$H$24</definedName>
    <definedName name="_xlnm.Print_Area" localSheetId="9">'8.관광사업체등록'!$A$1:$AJ$24</definedName>
    <definedName name="_xlnm.Print_Area" localSheetId="10">'9.주요관광지 방문객수'!$A$1:$H$21</definedName>
    <definedName name="rnr">'[2]0110원본'!$A$1:$ET$32</definedName>
    <definedName name="s" localSheetId="4">#REF!</definedName>
    <definedName name="s" localSheetId="7">#REF!</definedName>
    <definedName name="s">#REF!</definedName>
    <definedName name="나._세입실적비교" localSheetId="0">#REF!</definedName>
    <definedName name="나._세입실적비교" localSheetId="1">#REF!</definedName>
    <definedName name="나._세입실적비교" localSheetId="4">#REF!</definedName>
    <definedName name="나._세입실적비교" localSheetId="7">#REF!</definedName>
    <definedName name="나._세입실적비교" localSheetId="8">#REF!</definedName>
    <definedName name="나._세입실적비교" localSheetId="10">#REF!</definedName>
    <definedName name="나._세입실적비교">#REF!</definedName>
    <definedName name="나._접수물량과_배달물량_비교">'[1]접수대배달'!$A$1</definedName>
    <definedName name="다._우편물량과_세입실적" localSheetId="0">#REF!</definedName>
    <definedName name="다._우편물량과_세입실적" localSheetId="1">#REF!</definedName>
    <definedName name="다._우편물량과_세입실적" localSheetId="4">#REF!</definedName>
    <definedName name="다._우편물량과_세입실적" localSheetId="7">#REF!</definedName>
    <definedName name="다._우편물량과_세입실적" localSheetId="8">#REF!</definedName>
    <definedName name="다._우편물량과_세입실적" localSheetId="10">#REF!</definedName>
    <definedName name="다._우편물량과_세입실적">#REF!</definedName>
    <definedName name="다._체신청별_접수물량">'[1]청별접수'!$A$1</definedName>
    <definedName name="라._종별_접수량_총괄">'[1]종별접수'!$A$1</definedName>
    <definedName name="라._체신청별_세입목표_대_실적" localSheetId="0">#REF!</definedName>
    <definedName name="라._체신청별_세입목표_대_실적" localSheetId="1">#REF!</definedName>
    <definedName name="라._체신청별_세입목표_대_실적" localSheetId="4">#REF!</definedName>
    <definedName name="라._체신청별_세입목표_대_실적" localSheetId="7">#REF!</definedName>
    <definedName name="라._체신청별_세입목표_대_실적" localSheetId="8">#REF!</definedName>
    <definedName name="라._체신청별_세입목표_대_실적" localSheetId="10">#REF!</definedName>
    <definedName name="라._체신청별_세입목표_대_실적">#REF!</definedName>
    <definedName name="마._종별_접수량_및_구성비__국내" localSheetId="0">#REF!</definedName>
    <definedName name="마._종별_접수량_및_구성비__국내" localSheetId="1">#REF!</definedName>
    <definedName name="마._종별_접수량_및_구성비__국내" localSheetId="4">#REF!</definedName>
    <definedName name="마._종별_접수량_및_구성비__국내" localSheetId="7">#REF!</definedName>
    <definedName name="마._종별_접수량_및_구성비__국내" localSheetId="8">#REF!</definedName>
    <definedName name="마._종별_접수량_및_구성비__국내" localSheetId="10">#REF!</definedName>
    <definedName name="마._종별_접수량_및_구성비__국내">#REF!</definedName>
    <definedName name="마._체신청별_전년대비_세입실적" localSheetId="0">#REF!</definedName>
    <definedName name="마._체신청별_전년대비_세입실적" localSheetId="1">#REF!</definedName>
    <definedName name="마._체신청별_전년대비_세입실적" localSheetId="4">#REF!</definedName>
    <definedName name="마._체신청별_전년대비_세입실적" localSheetId="7">#REF!</definedName>
    <definedName name="마._체신청별_전년대비_세입실적" localSheetId="8">#REF!</definedName>
    <definedName name="마._체신청별_전년대비_세입실적" localSheetId="10">#REF!</definedName>
    <definedName name="마._체신청별_전년대비_세입실적">#REF!</definedName>
    <definedName name="바._종별_접수량__국제" localSheetId="0">#REF!</definedName>
    <definedName name="바._종별_접수량__국제" localSheetId="1">#REF!</definedName>
    <definedName name="바._종별_접수량__국제" localSheetId="4">#REF!</definedName>
    <definedName name="바._종별_접수량__국제" localSheetId="7">#REF!</definedName>
    <definedName name="바._종별_접수량__국제" localSheetId="8">#REF!</definedName>
    <definedName name="바._종별_접수량__국제" localSheetId="10">#REF!</definedName>
    <definedName name="바._종별_접수량__국제">#REF!</definedName>
    <definedName name="바._항목별_세입실적">'[1]항목별세입'!$A$1</definedName>
    <definedName name="방조제" localSheetId="8">#REF!</definedName>
    <definedName name="방조제">#REF!</definedName>
    <definedName name="사._국제특급우편물_접수실적__당월">'[1]국제특급'!$A$1</definedName>
    <definedName name="사._요금별·후납_우편물량">'[1]별후납'!$A$1</definedName>
    <definedName name="세입비1">'[3]0110원본'!$A$1:$ET$32</definedName>
    <definedName name="식료품" localSheetId="4">#REF!</definedName>
    <definedName name="식료품" localSheetId="8">#REF!</definedName>
    <definedName name="식료품" localSheetId="10">#REF!</definedName>
    <definedName name="식료품">#REF!</definedName>
    <definedName name="ㅇㅇ" localSheetId="8">#REF!</definedName>
    <definedName name="ㅇㅇ">#REF!</definedName>
    <definedName name="ㅇㅇㅇㅇㅇ" localSheetId="8">#REF!</definedName>
    <definedName name="ㅇㅇㅇㅇㅇ">#REF!</definedName>
    <definedName name="우편" localSheetId="8">#REF!</definedName>
    <definedName name="우편">#REF!</definedName>
    <definedName name="읍면" localSheetId="8">#REF!</definedName>
    <definedName name="읍면">#REF!</definedName>
    <definedName name="읍면동" localSheetId="8">#REF!</definedName>
    <definedName name="읍면동">#REF!</definedName>
    <definedName name="이사분기" localSheetId="4">#REF!</definedName>
    <definedName name="이사분기" localSheetId="8">#REF!</definedName>
    <definedName name="이사분기" localSheetId="10">#REF!</definedName>
    <definedName name="이사분기">#REF!</definedName>
    <definedName name="인구이동" localSheetId="8">#REF!</definedName>
    <definedName name="인구이동">#REF!</definedName>
    <definedName name="일사분가" localSheetId="4">#REF!</definedName>
    <definedName name="일사분가" localSheetId="8">#REF!</definedName>
    <definedName name="일사분가" localSheetId="10">#REF!</definedName>
    <definedName name="일사분가">#REF!</definedName>
    <definedName name="일사분기" localSheetId="4">#REF!</definedName>
    <definedName name="일사분기" localSheetId="8">#REF!</definedName>
    <definedName name="일사분기" localSheetId="10">#REF!</definedName>
    <definedName name="일사분기">#REF!</definedName>
    <definedName name="자료제공" localSheetId="4">#REF!</definedName>
    <definedName name="자료제공" localSheetId="8">#REF!</definedName>
    <definedName name="자료제공" localSheetId="10">#REF!</definedName>
    <definedName name="자료제공">#REF!</definedName>
    <definedName name="자료제공__통계청_서산출장소__직__행정6급__성명__엄봉섭" localSheetId="8">#REF!</definedName>
    <definedName name="자료제공__통계청_서산출장소__직__행정6급__성명__엄봉섭">#REF!</definedName>
    <definedName name="저수지" localSheetId="8">#REF!</definedName>
    <definedName name="저수지">#REF!</definedName>
    <definedName name="접수종별" localSheetId="8">#REF!</definedName>
    <definedName name="접수종별">#REF!</definedName>
    <definedName name="하나" localSheetId="0">#REF!</definedName>
    <definedName name="하나" localSheetId="1">#REF!</definedName>
    <definedName name="하나" localSheetId="4">#REF!</definedName>
    <definedName name="하나" localSheetId="7">#REF!</definedName>
    <definedName name="하나" localSheetId="8">#REF!</definedName>
    <definedName name="하나" localSheetId="9">#REF!</definedName>
    <definedName name="하나" localSheetId="10">#REF!</definedName>
    <definedName name="하나">#REF!</definedName>
  </definedNames>
  <calcPr fullCalcOnLoad="1"/>
</workbook>
</file>

<file path=xl/comments12.xml><?xml version="1.0" encoding="utf-8"?>
<comments xmlns="http://schemas.openxmlformats.org/spreadsheetml/2006/main">
  <authors>
    <author>Boryeong</author>
    <author>user</author>
  </authors>
  <commentList>
    <comment ref="H7" authorId="0">
      <text>
        <r>
          <rPr>
            <b/>
            <sz val="9"/>
            <rFont val="굴림"/>
            <family val="3"/>
          </rPr>
          <t>도청서식에 없음</t>
        </r>
      </text>
    </comment>
    <comment ref="E6" authorId="1">
      <text>
        <r>
          <rPr>
            <b/>
            <sz val="9"/>
            <rFont val="돋움"/>
            <family val="3"/>
          </rPr>
          <t xml:space="preserve">총면적, 백사장, 시설물
해수욕장사업소
</t>
        </r>
      </text>
    </comment>
  </commentList>
</comments>
</file>

<file path=xl/comments9.xml><?xml version="1.0" encoding="utf-8"?>
<comments xmlns="http://schemas.openxmlformats.org/spreadsheetml/2006/main">
  <authors>
    <author>TG삼보</author>
  </authors>
  <commentList>
    <comment ref="A16" authorId="0">
      <text>
        <r>
          <rPr>
            <b/>
            <sz val="9"/>
            <rFont val="돋움"/>
            <family val="3"/>
          </rPr>
          <t xml:space="preserve">역폐지
</t>
        </r>
      </text>
    </comment>
    <comment ref="A21" authorId="0">
      <text>
        <r>
          <rPr>
            <b/>
            <sz val="9"/>
            <rFont val="돋움"/>
            <family val="3"/>
          </rPr>
          <t>역폐지</t>
        </r>
      </text>
    </comment>
  </commentList>
</comments>
</file>

<file path=xl/sharedStrings.xml><?xml version="1.0" encoding="utf-8"?>
<sst xmlns="http://schemas.openxmlformats.org/spreadsheetml/2006/main" count="993" uniqueCount="451">
  <si>
    <t>Unit : Each</t>
  </si>
  <si>
    <t>Year</t>
  </si>
  <si>
    <t>Gover-</t>
  </si>
  <si>
    <t>Com-</t>
  </si>
  <si>
    <t>Special</t>
  </si>
  <si>
    <t>Motor</t>
  </si>
  <si>
    <t>Month</t>
  </si>
  <si>
    <t>Total</t>
  </si>
  <si>
    <t>nment</t>
  </si>
  <si>
    <t>Private</t>
  </si>
  <si>
    <t>mercial</t>
  </si>
  <si>
    <t>cars</t>
  </si>
  <si>
    <t>cycle</t>
  </si>
  <si>
    <t>Jan.</t>
  </si>
  <si>
    <t>Feb.</t>
  </si>
  <si>
    <t>Mar.</t>
  </si>
  <si>
    <t>Apr.</t>
  </si>
  <si>
    <t>May</t>
  </si>
  <si>
    <t>Aug.</t>
  </si>
  <si>
    <t>Sept.</t>
  </si>
  <si>
    <t>Oct.</t>
  </si>
  <si>
    <t>Nov.</t>
  </si>
  <si>
    <t>Dec.</t>
  </si>
  <si>
    <t>Number</t>
  </si>
  <si>
    <t>Year</t>
  </si>
  <si>
    <t>-</t>
  </si>
  <si>
    <t>Travel agencies</t>
  </si>
  <si>
    <t>Dangjin-gun</t>
  </si>
  <si>
    <t>Source : Culture and Tourism Division</t>
  </si>
  <si>
    <t>Unit : Person</t>
  </si>
  <si>
    <t>Source : Tourism Dep.</t>
  </si>
  <si>
    <t>…</t>
  </si>
  <si>
    <t>Paid tourist attractions</t>
  </si>
  <si>
    <t>Station</t>
  </si>
  <si>
    <t>Revenues</t>
  </si>
  <si>
    <t>Sending</t>
  </si>
  <si>
    <t>Cheongso Station</t>
  </si>
  <si>
    <t>Jupo Station</t>
  </si>
  <si>
    <t>Daecheon Station</t>
  </si>
  <si>
    <t>Nampo Station</t>
  </si>
  <si>
    <t>Ungcheon Station</t>
  </si>
  <si>
    <t>Ganchi Station</t>
  </si>
  <si>
    <t>Wonjuk Station</t>
  </si>
  <si>
    <t xml:space="preserve">1. Resistrated Moter Vehicles(Monthly) </t>
  </si>
  <si>
    <t>…</t>
  </si>
  <si>
    <t>Total</t>
  </si>
  <si>
    <t>Truck</t>
  </si>
  <si>
    <t>Motor cycle</t>
  </si>
  <si>
    <t>Government</t>
  </si>
  <si>
    <t>Commercial</t>
  </si>
  <si>
    <t>Unit : number, km</t>
  </si>
  <si>
    <t xml:space="preserve">     Unit : each, % </t>
  </si>
  <si>
    <t>Year</t>
  </si>
  <si>
    <t>Grand area</t>
  </si>
  <si>
    <t>Dressing</t>
  </si>
  <si>
    <t>resting place</t>
  </si>
  <si>
    <t>Number of</t>
  </si>
  <si>
    <t>Bathing place</t>
  </si>
  <si>
    <t>Area</t>
  </si>
  <si>
    <t>length</t>
  </si>
  <si>
    <t>Toilet</t>
  </si>
  <si>
    <t>rooms</t>
  </si>
  <si>
    <t>and observatory</t>
  </si>
  <si>
    <t>Daecheon beach</t>
  </si>
  <si>
    <t>Muchangpo beach</t>
  </si>
  <si>
    <t>Wonsando beach</t>
  </si>
  <si>
    <t>Yongdu beach</t>
  </si>
  <si>
    <t>Hodo beach</t>
  </si>
  <si>
    <t>Year</t>
  </si>
  <si>
    <t>11 교통·관광 및 정보통신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</si>
  <si>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</si>
  <si>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관광과</t>
    </r>
  </si>
  <si>
    <r>
      <t xml:space="preserve">1. </t>
    </r>
    <r>
      <rPr>
        <b/>
        <sz val="18"/>
        <rFont val="바탕"/>
        <family val="1"/>
      </rPr>
      <t>자동차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월별</t>
    </r>
    <r>
      <rPr>
        <b/>
        <sz val="18"/>
        <rFont val="Times New Roman"/>
        <family val="1"/>
      </rPr>
      <t>)</t>
    </r>
  </si>
  <si>
    <t>Grand Total</t>
  </si>
  <si>
    <t>Attached to buildings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</si>
  <si>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명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천원</t>
    </r>
  </si>
  <si>
    <t>교통·관광 및 정보통신</t>
  </si>
  <si>
    <t>Unit : Number</t>
  </si>
  <si>
    <t>종합
휴양업</t>
  </si>
  <si>
    <t>자동차
야영장업</t>
  </si>
  <si>
    <t>관광
유람선업</t>
  </si>
  <si>
    <t>관광
공연장업</t>
  </si>
  <si>
    <t>외국인전용
유흥음식점업</t>
  </si>
  <si>
    <t>관광
식당업</t>
  </si>
  <si>
    <t>관광
사진업</t>
  </si>
  <si>
    <t>관광
궤도업</t>
  </si>
  <si>
    <t>Gen
-eral</t>
  </si>
  <si>
    <t>Over
-seas</t>
  </si>
  <si>
    <t>Dom
-estic</t>
  </si>
  <si>
    <t>Motorist convenience facilities</t>
  </si>
  <si>
    <t>Tourism Photo
-graphy</t>
  </si>
  <si>
    <t xml:space="preserve"> 주 : 1) 여행업에서 하나의 사업체가 국내여행업과 국외여행업 모두 등록한 경우 국내·외여행업으로 분류</t>
  </si>
  <si>
    <t xml:space="preserve">       2)기타호텔업에는 수상관광호텔업, 한국전통호텔업, 호스텔업이 포함</t>
  </si>
  <si>
    <t xml:space="preserve">       3)관광편의시설업 중 한옥체험업은 2009년 관광진흥법규 개정에 의거 2009년부터 대상업종으로 추가</t>
  </si>
  <si>
    <t>국내외
여행업</t>
  </si>
  <si>
    <r>
      <t xml:space="preserve">2. </t>
    </r>
    <r>
      <rPr>
        <b/>
        <sz val="18"/>
        <rFont val="바탕"/>
        <family val="1"/>
      </rPr>
      <t>업종별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운수업체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</si>
  <si>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개수</t>
    </r>
    <r>
      <rPr>
        <sz val="11"/>
        <rFont val="Times New Roman"/>
        <family val="1"/>
      </rPr>
      <t>, km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</si>
  <si>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대</t>
    </r>
    <r>
      <rPr>
        <sz val="10"/>
        <rFont val="Times New Roman"/>
        <family val="1"/>
      </rPr>
      <t>, %</t>
    </r>
  </si>
  <si>
    <t>11. 교통·관광 및 정보통신</t>
  </si>
  <si>
    <t>11. 교통·관광 및 정보통신</t>
  </si>
  <si>
    <t>11. 교통·관광 및 정보통신</t>
  </si>
  <si>
    <t>관광극장유흥업</t>
  </si>
  <si>
    <t>해수욕장지정해제</t>
  </si>
  <si>
    <t>2016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</si>
  <si>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</si>
  <si>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교통과</t>
    </r>
  </si>
  <si>
    <r>
      <t xml:space="preserve"> </t>
    </r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도로과</t>
    </r>
  </si>
  <si>
    <t>Source : Civil Affairs Cadastral Dep.</t>
  </si>
  <si>
    <t>Source : Transportation Dep.</t>
  </si>
  <si>
    <r>
      <t xml:space="preserve"> </t>
    </r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교통과</t>
    </r>
  </si>
  <si>
    <t>2017</t>
  </si>
  <si>
    <t xml:space="preserve">LPG </t>
  </si>
  <si>
    <t>2018</t>
  </si>
  <si>
    <t>-</t>
  </si>
  <si>
    <t>…</t>
  </si>
  <si>
    <t>CNG</t>
  </si>
  <si>
    <t>Source : Daejeon Chungcheong Regional HQ of KORAIL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</si>
  <si>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해수욕장경영과</t>
    </r>
  </si>
  <si>
    <t>Note: 1)  Excluded Motor cycle</t>
  </si>
  <si>
    <t>연    별</t>
  </si>
  <si>
    <t>Compressed</t>
  </si>
  <si>
    <t>Natural Gas</t>
  </si>
  <si>
    <t>Gasoline</t>
  </si>
  <si>
    <t xml:space="preserve"> Liquified</t>
  </si>
  <si>
    <t>Petroleum Gas</t>
  </si>
  <si>
    <t>Diesel</t>
  </si>
  <si>
    <t>Electronic</t>
  </si>
  <si>
    <t xml:space="preserve"> Hybrid</t>
  </si>
  <si>
    <t xml:space="preserve"> Hydrogen</t>
  </si>
  <si>
    <t>Other fuel</t>
  </si>
  <si>
    <t>1-1. Resisterated Moter Vehicles (2-1)</t>
  </si>
  <si>
    <t>2. Transportation Companies by Business Type</t>
  </si>
  <si>
    <t>Establishments</t>
  </si>
  <si>
    <t>No. of cars</t>
  </si>
  <si>
    <t>연    별</t>
  </si>
  <si>
    <t>Unit : passenger/person, freight/ton</t>
  </si>
  <si>
    <r>
      <t xml:space="preserve">4. </t>
    </r>
    <r>
      <rPr>
        <b/>
        <sz val="18"/>
        <rFont val="바탕"/>
        <family val="1"/>
      </rPr>
      <t>천연가스버스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 xml:space="preserve">  CNG Buses</t>
    </r>
  </si>
  <si>
    <t>연    별</t>
  </si>
  <si>
    <t>연    별</t>
  </si>
  <si>
    <r>
      <t xml:space="preserve">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: </t>
    </r>
    <r>
      <rPr>
        <sz val="11"/>
        <rFont val="바탕"/>
        <family val="1"/>
      </rPr>
      <t>자전거도로는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편도기준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양방향인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경우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각각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인정</t>
    </r>
    <r>
      <rPr>
        <sz val="11"/>
        <rFont val="Times New Roman"/>
        <family val="1"/>
      </rPr>
      <t>)</t>
    </r>
  </si>
  <si>
    <t>Note: Bicycle Paths based on one-way (For two-way path, count as two).</t>
  </si>
  <si>
    <t>Source : Road Dep.</t>
  </si>
  <si>
    <r>
      <t xml:space="preserve">6. </t>
    </r>
    <r>
      <rPr>
        <b/>
        <sz val="18"/>
        <rFont val="바탕"/>
        <family val="1"/>
      </rPr>
      <t>주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차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장</t>
    </r>
  </si>
  <si>
    <t>6. Parking  Lot</t>
  </si>
  <si>
    <t>Unit : number, plane</t>
  </si>
  <si>
    <t>Plane</t>
  </si>
  <si>
    <t>연    별</t>
  </si>
  <si>
    <t>면   수</t>
  </si>
  <si>
    <t>Unit : person, ton, 1,000 won</t>
  </si>
  <si>
    <t>On-boarding</t>
  </si>
  <si>
    <t>Off-boarding</t>
  </si>
  <si>
    <t>Arriving</t>
  </si>
  <si>
    <r>
      <t xml:space="preserve">7. </t>
    </r>
    <r>
      <rPr>
        <b/>
        <sz val="18"/>
        <rFont val="바탕"/>
        <family val="1"/>
      </rPr>
      <t>철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송</t>
    </r>
  </si>
  <si>
    <t>8. 관광사업체 등록(2-1)</t>
  </si>
  <si>
    <t>8. 관광사업체 등록(2-2)</t>
  </si>
  <si>
    <t>Overseas and Domestic</t>
  </si>
  <si>
    <t xml:space="preserve"> Tourism Hotels</t>
  </si>
  <si>
    <t>Tourism Recreational Commodities</t>
  </si>
  <si>
    <t>Resort condominiums</t>
  </si>
  <si>
    <t>Small and Medium Recreation Services</t>
  </si>
  <si>
    <t xml:space="preserve">Large Recreation Complexes </t>
  </si>
  <si>
    <t>Sightseeing Cruises</t>
  </si>
  <si>
    <t>Tourism Theater and Theatrical performances</t>
  </si>
  <si>
    <t>Year</t>
  </si>
  <si>
    <t xml:space="preserve"> International Convention Services</t>
  </si>
  <si>
    <t xml:space="preserve"> Venue &amp; Facility</t>
  </si>
  <si>
    <t>Planning &amp; Organizing</t>
  </si>
  <si>
    <t>Casinos</t>
  </si>
  <si>
    <t>Amusement Parks</t>
  </si>
  <si>
    <t xml:space="preserve">Large Amusement Complexes </t>
  </si>
  <si>
    <t xml:space="preserve"> General Amusement Parks</t>
  </si>
  <si>
    <t>Other Amesement Facilities</t>
  </si>
  <si>
    <t>Entertainment Restaurant &amp; Bars</t>
  </si>
  <si>
    <t xml:space="preserve">Entertainment Restaurant &amp; Bars with Theater </t>
  </si>
  <si>
    <t>Entertainment Restaurant &amp; Bars for Foreigners Only</t>
  </si>
  <si>
    <t>Tourism Restaurants</t>
  </si>
  <si>
    <t>Tourism Pension</t>
  </si>
  <si>
    <t xml:space="preserve"> Aerial Tram</t>
  </si>
  <si>
    <t>Traditional Korean Domicile Experiences</t>
  </si>
  <si>
    <t>Year</t>
  </si>
  <si>
    <t>연    별</t>
  </si>
  <si>
    <t>연    별</t>
  </si>
  <si>
    <t xml:space="preserve">       4) 외국인관광도시민박업은 2016년 관광진흥법 개정에 따라 관광객이용시설업으로 재 분류</t>
  </si>
  <si>
    <t xml:space="preserve">Guesthouses/B&amp;Bs for Foreign Tourists </t>
  </si>
  <si>
    <t>Other Tourism Commodities</t>
  </si>
  <si>
    <t>관광순환버스업</t>
  </si>
  <si>
    <t>Tour Buses</t>
  </si>
  <si>
    <t>관광면세업</t>
  </si>
  <si>
    <t xml:space="preserve"> Duty-Free Trading</t>
  </si>
  <si>
    <t xml:space="preserve"> Tourism Support Services </t>
  </si>
  <si>
    <t xml:space="preserve"> Tourism Transportation Terminals</t>
  </si>
  <si>
    <t xml:space="preserve">       5) 관광편의시설업 중 관광펜션업은 2003년 관광진흥법규 개정에 따라 2003년부터 대상업종으로 추가</t>
  </si>
  <si>
    <t xml:space="preserve">       6) 관광편의시설업 중 관광지원서비스업은 2019년 관광진흥법규 개정에 따라 2019년부터 대상업종으로 추가</t>
  </si>
  <si>
    <t>Note: 1) An establishment registered to both domestic and overseas travel agencies shall be classified as Domestic &amp; Overseas Travel Agencies.</t>
  </si>
  <si>
    <t xml:space="preserve">         2) Other Hotels include Floating Tourism Hotels, Korea Traditional Hotels, Hostels, etc</t>
  </si>
  <si>
    <t xml:space="preserve">         3) Since 2009, the survey has covered the 'Traditional Korean House Stay' business under 'Other Tourism Commodities' in accordance with the 2009 revision of
              the Tourism Promotion Act. </t>
  </si>
  <si>
    <t xml:space="preserve">         4) Guesthouse/B&amp;B for Foreign Tourists' business has been reclassified into 'Other Tourism Commodities' according to the 2016 revision of the Tourism Promotion Act.</t>
  </si>
  <si>
    <t xml:space="preserve">         5) Since 2003, the survey has covered the 'Tourism Pension' business under 'Other Tourism Commodities' in accordance with the 2003 revision of
              the Tourism Promotion Act.</t>
  </si>
  <si>
    <t xml:space="preserve">         6) Since 2019, the survey has covered the 'Tourism Support Services' business under 'Other Tourism Commodities' in accordance with the 2019 revision of
              the Tourism Promotion Act.</t>
  </si>
  <si>
    <r>
      <t xml:space="preserve">9. </t>
    </r>
    <r>
      <rPr>
        <b/>
        <sz val="18"/>
        <rFont val="바탕"/>
        <family val="1"/>
      </rPr>
      <t>주요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관광지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방문객수</t>
    </r>
    <r>
      <rPr>
        <b/>
        <sz val="18"/>
        <rFont val="Times New Roman"/>
        <family val="1"/>
      </rPr>
      <t xml:space="preserve"> </t>
    </r>
  </si>
  <si>
    <t>9. Number of Visitors to Major Attractions</t>
  </si>
  <si>
    <t>No. of tourist attractions</t>
  </si>
  <si>
    <t xml:space="preserve"> Visitors</t>
  </si>
  <si>
    <t>Free tourist</t>
  </si>
  <si>
    <t>attractions</t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</si>
  <si>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관광지만을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방문객수를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중복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집계하였기에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실제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방문객수와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차이가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있음</t>
    </r>
  </si>
  <si>
    <t>Note: Number of Visitors counted visitors at major tourist sites only and may be different from the actual number of visitors.</t>
  </si>
  <si>
    <r>
      <t xml:space="preserve">10. </t>
    </r>
    <r>
      <rPr>
        <b/>
        <sz val="18"/>
        <rFont val="바탕"/>
        <family val="1"/>
      </rPr>
      <t>해수욕장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이용</t>
    </r>
  </si>
  <si>
    <t>10. Use of Sea Bathing Resorts</t>
  </si>
  <si>
    <t>단위 : ㎡ , km, 개소, 명</t>
  </si>
  <si>
    <r>
      <t xml:space="preserve">Unit : </t>
    </r>
    <r>
      <rPr>
        <sz val="11"/>
        <rFont val="바탕"/>
        <family val="1"/>
      </rPr>
      <t>㎡</t>
    </r>
    <r>
      <rPr>
        <sz val="11"/>
        <rFont val="Times New Roman"/>
        <family val="1"/>
      </rPr>
      <t>, km, number, person</t>
    </r>
  </si>
  <si>
    <t>Shower rooms</t>
  </si>
  <si>
    <t xml:space="preserve">Diving </t>
  </si>
  <si>
    <t>stand</t>
  </si>
  <si>
    <t xml:space="preserve">Observatory </t>
  </si>
  <si>
    <t>Water</t>
  </si>
  <si>
    <t>supply</t>
  </si>
  <si>
    <t>visitors</t>
  </si>
  <si>
    <r>
      <rPr>
        <sz val="9"/>
        <color indexed="56"/>
        <rFont val="바탕"/>
        <family val="1"/>
      </rPr>
      <t>주</t>
    </r>
    <r>
      <rPr>
        <sz val="9"/>
        <color indexed="56"/>
        <rFont val="Times New Roman"/>
        <family val="1"/>
      </rPr>
      <t>:  2016</t>
    </r>
    <r>
      <rPr>
        <sz val="9"/>
        <color indexed="56"/>
        <rFont val="바탕"/>
        <family val="1"/>
      </rPr>
      <t>년부터</t>
    </r>
    <r>
      <rPr>
        <sz val="9"/>
        <color indexed="56"/>
        <rFont val="Times New Roman"/>
        <family val="1"/>
      </rPr>
      <t xml:space="preserve"> </t>
    </r>
    <r>
      <rPr>
        <sz val="9"/>
        <color indexed="56"/>
        <rFont val="바탕"/>
        <family val="1"/>
      </rPr>
      <t>지정해제</t>
    </r>
    <r>
      <rPr>
        <sz val="9"/>
        <color indexed="56"/>
        <rFont val="Times New Roman"/>
        <family val="1"/>
      </rPr>
      <t xml:space="preserve"> </t>
    </r>
    <r>
      <rPr>
        <sz val="9"/>
        <color indexed="56"/>
        <rFont val="바탕"/>
        <family val="1"/>
      </rPr>
      <t>해수욕장</t>
    </r>
    <r>
      <rPr>
        <sz val="9"/>
        <color indexed="56"/>
        <rFont val="Times New Roman"/>
        <family val="1"/>
      </rPr>
      <t xml:space="preserve"> </t>
    </r>
    <r>
      <rPr>
        <sz val="9"/>
        <color indexed="56"/>
        <rFont val="바탕"/>
        <family val="1"/>
      </rPr>
      <t>제외</t>
    </r>
    <r>
      <rPr>
        <sz val="9"/>
        <color indexed="56"/>
        <rFont val="Times New Roman"/>
        <family val="1"/>
      </rPr>
      <t xml:space="preserve">( 2015. 6. 16 </t>
    </r>
    <r>
      <rPr>
        <sz val="9"/>
        <color indexed="56"/>
        <rFont val="바탕"/>
        <family val="1"/>
      </rPr>
      <t>해수욕장</t>
    </r>
    <r>
      <rPr>
        <sz val="9"/>
        <color indexed="56"/>
        <rFont val="Times New Roman"/>
        <family val="1"/>
      </rPr>
      <t xml:space="preserve"> </t>
    </r>
    <r>
      <rPr>
        <sz val="9"/>
        <color indexed="56"/>
        <rFont val="바탕"/>
        <family val="1"/>
      </rPr>
      <t>지정</t>
    </r>
    <r>
      <rPr>
        <sz val="9"/>
        <color indexed="56"/>
        <rFont val="Times New Roman"/>
        <family val="1"/>
      </rPr>
      <t xml:space="preserve"> </t>
    </r>
    <r>
      <rPr>
        <sz val="9"/>
        <color indexed="56"/>
        <rFont val="바탕"/>
        <family val="1"/>
      </rPr>
      <t>해제</t>
    </r>
    <r>
      <rPr>
        <sz val="9"/>
        <color indexed="56"/>
        <rFont val="Times New Roman"/>
        <family val="1"/>
      </rPr>
      <t>)</t>
    </r>
  </si>
  <si>
    <t>Source : Beach administration Dep.</t>
  </si>
  <si>
    <t>연         별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</si>
  <si>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이륜자동차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미포함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매월말현재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등록상황임</t>
    </r>
  </si>
  <si>
    <r>
      <t xml:space="preserve">1-1. </t>
    </r>
    <r>
      <rPr>
        <b/>
        <sz val="18"/>
        <rFont val="바탕"/>
        <family val="1"/>
      </rPr>
      <t>자동차등록</t>
    </r>
    <r>
      <rPr>
        <b/>
        <sz val="18"/>
        <rFont val="Times New Roman"/>
        <family val="1"/>
      </rPr>
      <t>(2-1)</t>
    </r>
  </si>
  <si>
    <r>
      <t xml:space="preserve">1-1. </t>
    </r>
    <r>
      <rPr>
        <b/>
        <sz val="18"/>
        <rFont val="바탕"/>
        <family val="1"/>
      </rPr>
      <t>자동차등록</t>
    </r>
    <r>
      <rPr>
        <b/>
        <sz val="18"/>
        <rFont val="Times New Roman"/>
        <family val="1"/>
      </rPr>
      <t>(2-2)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</si>
  <si>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계</t>
    </r>
    <r>
      <rPr>
        <vertAlign val="superscript"/>
        <sz val="11"/>
        <rFont val="Times New Roman"/>
        <family val="1"/>
      </rPr>
      <t xml:space="preserve"> 1)</t>
    </r>
  </si>
  <si>
    <r>
      <rPr>
        <sz val="11"/>
        <rFont val="바탕"/>
        <family val="1"/>
      </rPr>
      <t>승용차</t>
    </r>
  </si>
  <si>
    <r>
      <rPr>
        <sz val="11"/>
        <rFont val="바탕"/>
        <family val="1"/>
      </rPr>
      <t>승합차</t>
    </r>
  </si>
  <si>
    <r>
      <rPr>
        <sz val="11"/>
        <rFont val="바탕"/>
        <family val="1"/>
      </rPr>
      <t>화물차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</si>
  <si>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특수차</t>
    </r>
  </si>
  <si>
    <r>
      <rPr>
        <sz val="11"/>
        <rFont val="바탕"/>
        <family val="1"/>
      </rPr>
      <t>이륜자동차</t>
    </r>
  </si>
  <si>
    <r>
      <rPr>
        <sz val="11"/>
        <rFont val="바탕"/>
        <family val="1"/>
      </rPr>
      <t>자가용</t>
    </r>
  </si>
  <si>
    <r>
      <rPr>
        <sz val="11"/>
        <rFont val="바탕"/>
        <family val="1"/>
      </rPr>
      <t>영업용</t>
    </r>
  </si>
  <si>
    <r>
      <rPr>
        <sz val="11"/>
        <rFont val="바탕"/>
        <family val="1"/>
      </rPr>
      <t>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용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</si>
  <si>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업체수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대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</si>
  <si>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</si>
  <si>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>택시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업체</t>
    </r>
    <r>
      <rPr>
        <sz val="11"/>
        <rFont val="Times New Roman"/>
        <family val="1"/>
      </rPr>
      <t>)
Taxi
(company)</t>
    </r>
  </si>
  <si>
    <r>
      <rPr>
        <sz val="11"/>
        <rFont val="바탕"/>
        <family val="1"/>
      </rPr>
      <t xml:space="preserve">개인택시
</t>
    </r>
    <r>
      <rPr>
        <sz val="11"/>
        <rFont val="Times New Roman"/>
        <family val="1"/>
      </rPr>
      <t>Private taxi</t>
    </r>
  </si>
  <si>
    <r>
      <rPr>
        <sz val="11"/>
        <rFont val="바탕"/>
        <family val="1"/>
      </rPr>
      <t xml:space="preserve">일반화물
</t>
    </r>
    <r>
      <rPr>
        <sz val="11"/>
        <rFont val="Times New Roman"/>
        <family val="1"/>
      </rPr>
      <t>General cargo</t>
    </r>
  </si>
  <si>
    <r>
      <rPr>
        <sz val="11"/>
        <rFont val="바탕"/>
        <family val="1"/>
      </rPr>
      <t xml:space="preserve">용달화물
</t>
    </r>
    <r>
      <rPr>
        <sz val="11"/>
        <rFont val="Times New Roman"/>
        <family val="1"/>
      </rPr>
      <t>Delivery cargo</t>
    </r>
  </si>
  <si>
    <r>
      <rPr>
        <sz val="11"/>
        <rFont val="바탕"/>
        <family val="1"/>
      </rPr>
      <t>업체수</t>
    </r>
  </si>
  <si>
    <r>
      <rPr>
        <sz val="11"/>
        <rFont val="바탕"/>
        <family val="1"/>
      </rPr>
      <t>대수</t>
    </r>
  </si>
  <si>
    <r>
      <rPr>
        <sz val="11"/>
        <rFont val="바탕"/>
        <family val="1"/>
      </rPr>
      <t>업체수</t>
    </r>
  </si>
  <si>
    <r>
      <rPr>
        <sz val="11"/>
        <rFont val="바탕"/>
        <family val="1"/>
      </rPr>
      <t>대수</t>
    </r>
  </si>
  <si>
    <r>
      <rPr>
        <sz val="11"/>
        <rFont val="바탕"/>
        <family val="1"/>
      </rPr>
      <t>대수</t>
    </r>
  </si>
  <si>
    <r>
      <rPr>
        <sz val="11"/>
        <rFont val="바탕"/>
        <family val="1"/>
      </rPr>
      <t>업체수</t>
    </r>
  </si>
  <si>
    <r>
      <t xml:space="preserve">3. </t>
    </r>
    <r>
      <rPr>
        <b/>
        <sz val="18"/>
        <rFont val="바탕"/>
        <family val="1"/>
      </rPr>
      <t>영업용자동차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업종별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수송</t>
    </r>
  </si>
  <si>
    <r>
      <rPr>
        <sz val="11"/>
        <rFont val="바탕"/>
        <family val="1"/>
      </rPr>
      <t>총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버스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대수</t>
    </r>
    <r>
      <rPr>
        <sz val="11"/>
        <rFont val="Times New Roman"/>
        <family val="1"/>
      </rPr>
      <t>(A)
Total buses</t>
    </r>
  </si>
  <si>
    <r>
      <rPr>
        <sz val="11"/>
        <rFont val="바탕"/>
        <family val="1"/>
      </rPr>
      <t>천연가스</t>
    </r>
    <r>
      <rPr>
        <sz val="11"/>
        <rFont val="Times New Roman"/>
        <family val="1"/>
      </rPr>
      <t xml:space="preserve">(CNG) </t>
    </r>
    <r>
      <rPr>
        <sz val="11"/>
        <rFont val="바탕"/>
        <family val="1"/>
      </rPr>
      <t>버스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대수</t>
    </r>
    <r>
      <rPr>
        <sz val="11"/>
        <rFont val="Times New Roman"/>
        <family val="1"/>
      </rPr>
      <t>(B)
CNG buses</t>
    </r>
  </si>
  <si>
    <r>
      <rPr>
        <sz val="11"/>
        <rFont val="바탕"/>
        <family val="1"/>
      </rPr>
      <t>당해연도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보급대수
</t>
    </r>
    <r>
      <rPr>
        <sz val="11"/>
        <rFont val="Times New Roman"/>
        <family val="1"/>
      </rPr>
      <t>Supply buses in 
current year</t>
    </r>
  </si>
  <si>
    <r>
      <rPr>
        <sz val="11"/>
        <rFont val="바탕"/>
        <family val="1"/>
      </rPr>
      <t xml:space="preserve">보급률
</t>
    </r>
    <r>
      <rPr>
        <sz val="11"/>
        <rFont val="Times New Roman"/>
        <family val="1"/>
      </rPr>
      <t>Supply rate</t>
    </r>
  </si>
  <si>
    <r>
      <t xml:space="preserve"> </t>
    </r>
    <r>
      <rPr>
        <sz val="10"/>
        <rFont val="바탕"/>
        <family val="1"/>
      </rPr>
      <t>주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보급률</t>
    </r>
    <r>
      <rPr>
        <sz val="10"/>
        <rFont val="Times New Roman"/>
        <family val="1"/>
      </rPr>
      <t>=(B)/(A)*100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</si>
  <si>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</si>
  <si>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자전거전용도로
</t>
    </r>
    <r>
      <rPr>
        <sz val="11"/>
        <rFont val="Times New Roman"/>
        <family val="1"/>
      </rPr>
      <t>Exclusive bicycle path</t>
    </r>
  </si>
  <si>
    <r>
      <rPr>
        <sz val="11"/>
        <rFont val="바탕"/>
        <family val="1"/>
      </rPr>
      <t xml:space="preserve">자전거보행자
겸용도로
</t>
    </r>
    <r>
      <rPr>
        <sz val="11"/>
        <rFont val="Times New Roman"/>
        <family val="1"/>
      </rPr>
      <t>Bicycle &amp; pedestrian path</t>
    </r>
  </si>
  <si>
    <r>
      <rPr>
        <sz val="11"/>
        <rFont val="바탕"/>
        <family val="1"/>
      </rPr>
      <t xml:space="preserve">자전거전용차로
</t>
    </r>
    <r>
      <rPr>
        <sz val="11"/>
        <rFont val="Times New Roman"/>
        <family val="1"/>
      </rPr>
      <t>Exclusive 
bicycle lane</t>
    </r>
  </si>
  <si>
    <r>
      <rPr>
        <sz val="11"/>
        <rFont val="바탕"/>
        <family val="1"/>
      </rPr>
      <t xml:space="preserve">자전거우선도로
</t>
    </r>
    <r>
      <rPr>
        <sz val="11"/>
        <rFont val="times"/>
        <family val="1"/>
      </rPr>
      <t>Bicycle 
priority path</t>
    </r>
  </si>
  <si>
    <r>
      <rPr>
        <sz val="11"/>
        <rFont val="바탕"/>
        <family val="1"/>
      </rPr>
      <t xml:space="preserve">노선수
</t>
    </r>
    <r>
      <rPr>
        <sz val="11"/>
        <rFont val="Times New Roman"/>
        <family val="1"/>
      </rPr>
      <t>No. of paths</t>
    </r>
  </si>
  <si>
    <r>
      <rPr>
        <sz val="11"/>
        <rFont val="바탕"/>
        <family val="1"/>
      </rPr>
      <t xml:space="preserve">길이
</t>
    </r>
    <r>
      <rPr>
        <sz val="11"/>
        <rFont val="Times New Roman"/>
        <family val="1"/>
      </rPr>
      <t>Length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</si>
  <si>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</si>
  <si>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노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상</t>
    </r>
    <r>
      <rPr>
        <sz val="11"/>
        <rFont val="Times New Roman"/>
        <family val="1"/>
      </rPr>
      <t xml:space="preserve">  Street parking</t>
    </r>
  </si>
  <si>
    <r>
      <rPr>
        <sz val="11"/>
        <rFont val="바탕"/>
        <family val="1"/>
      </rPr>
      <t>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료</t>
    </r>
    <r>
      <rPr>
        <sz val="11"/>
        <rFont val="Times New Roman"/>
        <family val="1"/>
      </rPr>
      <t xml:space="preserve">   Free</t>
    </r>
  </si>
  <si>
    <r>
      <rPr>
        <sz val="11"/>
        <rFont val="바탕"/>
        <family val="1"/>
      </rPr>
      <t>공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영</t>
    </r>
    <r>
      <rPr>
        <sz val="11"/>
        <rFont val="Times New Roman"/>
        <family val="1"/>
      </rPr>
      <t xml:space="preserve">    Public</t>
    </r>
  </si>
  <si>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</si>
  <si>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이면도로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주차구획선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</si>
  <si>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교통과</t>
    </r>
  </si>
  <si>
    <r>
      <rPr>
        <sz val="11"/>
        <rFont val="바탕"/>
        <family val="1"/>
      </rPr>
      <t>여</t>
    </r>
    <r>
      <rPr>
        <sz val="11"/>
        <rFont val="Times New Roman"/>
        <family val="1"/>
      </rPr>
      <t xml:space="preserve">       </t>
    </r>
    <r>
      <rPr>
        <sz val="11"/>
        <rFont val="바탕"/>
        <family val="1"/>
      </rPr>
      <t>객</t>
    </r>
    <r>
      <rPr>
        <sz val="11"/>
        <rFont val="Times New Roman"/>
        <family val="1"/>
      </rPr>
      <t xml:space="preserve">   Passenger</t>
    </r>
  </si>
  <si>
    <r>
      <rPr>
        <sz val="11"/>
        <rFont val="바탕"/>
        <family val="1"/>
      </rPr>
      <t>화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물</t>
    </r>
    <r>
      <rPr>
        <sz val="11"/>
        <rFont val="Times New Roman"/>
        <family val="1"/>
      </rPr>
      <t xml:space="preserve">   Freight</t>
    </r>
  </si>
  <si>
    <r>
      <rPr>
        <sz val="11"/>
        <rFont val="바탕"/>
        <family val="1"/>
      </rPr>
      <t>승차인원</t>
    </r>
  </si>
  <si>
    <r>
      <rPr>
        <sz val="11"/>
        <rFont val="바탕"/>
        <family val="1"/>
      </rPr>
      <t>강차인원</t>
    </r>
  </si>
  <si>
    <r>
      <rPr>
        <sz val="11"/>
        <rFont val="바탕"/>
        <family val="1"/>
      </rPr>
      <t>여객수입</t>
    </r>
  </si>
  <si>
    <r>
      <rPr>
        <sz val="11"/>
        <rFont val="바탕"/>
        <family val="1"/>
      </rPr>
      <t>발송톤수</t>
    </r>
  </si>
  <si>
    <r>
      <rPr>
        <sz val="11"/>
        <rFont val="바탕"/>
        <family val="1"/>
      </rPr>
      <t>도착톤수</t>
    </r>
  </si>
  <si>
    <r>
      <rPr>
        <sz val="11"/>
        <rFont val="바탕"/>
        <family val="1"/>
      </rPr>
      <t>화물수입</t>
    </r>
  </si>
  <si>
    <r>
      <rPr>
        <sz val="11"/>
        <rFont val="바탕"/>
        <family val="1"/>
      </rPr>
      <t>역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</si>
  <si>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청소역</t>
    </r>
  </si>
  <si>
    <r>
      <rPr>
        <sz val="11"/>
        <rFont val="바탕"/>
        <family val="1"/>
      </rPr>
      <t>주포역</t>
    </r>
  </si>
  <si>
    <r>
      <rPr>
        <sz val="11"/>
        <rFont val="바탕"/>
        <family val="1"/>
      </rPr>
      <t>대천역</t>
    </r>
  </si>
  <si>
    <r>
      <rPr>
        <sz val="11"/>
        <rFont val="바탕"/>
        <family val="1"/>
      </rPr>
      <t>남포역</t>
    </r>
  </si>
  <si>
    <r>
      <rPr>
        <sz val="11"/>
        <rFont val="바탕"/>
        <family val="1"/>
      </rPr>
      <t>웅천역</t>
    </r>
  </si>
  <si>
    <r>
      <rPr>
        <sz val="11"/>
        <rFont val="바탕"/>
        <family val="1"/>
      </rPr>
      <t>간치역</t>
    </r>
  </si>
  <si>
    <r>
      <rPr>
        <sz val="11"/>
        <rFont val="바탕"/>
        <family val="1"/>
      </rPr>
      <t>원죽역</t>
    </r>
  </si>
  <si>
    <r>
      <rPr>
        <sz val="9"/>
        <rFont val="바탕"/>
        <family val="1"/>
      </rPr>
      <t>□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여객
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▷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승강차</t>
    </r>
    <r>
      <rPr>
        <sz val="9"/>
        <rFont val="Times New Roman"/>
        <family val="1"/>
      </rPr>
      <t xml:space="preserve"> : (</t>
    </r>
    <r>
      <rPr>
        <sz val="9"/>
        <rFont val="바탕"/>
        <family val="1"/>
      </rPr>
      <t>간선</t>
    </r>
    <r>
      <rPr>
        <sz val="9"/>
        <rFont val="Times New Roman"/>
        <family val="1"/>
      </rPr>
      <t>)</t>
    </r>
    <r>
      <rPr>
        <sz val="9"/>
        <rFont val="바탕"/>
        <family val="1"/>
      </rPr>
      <t>승강차</t>
    </r>
    <r>
      <rPr>
        <sz val="9"/>
        <rFont val="Times New Roman"/>
        <family val="1"/>
      </rPr>
      <t>_</t>
    </r>
    <r>
      <rPr>
        <sz val="9"/>
        <rFont val="바탕"/>
        <family val="1"/>
      </rPr>
      <t>운행일</t>
    </r>
    <r>
      <rPr>
        <sz val="9"/>
        <rFont val="Times New Roman"/>
        <family val="1"/>
      </rPr>
      <t>_</t>
    </r>
    <r>
      <rPr>
        <sz val="9"/>
        <rFont val="바탕"/>
        <family val="1"/>
      </rPr>
      <t>역</t>
    </r>
    <r>
      <rPr>
        <sz val="9"/>
        <rFont val="Times New Roman"/>
        <family val="1"/>
      </rPr>
      <t>_</t>
    </r>
    <r>
      <rPr>
        <sz val="9"/>
        <rFont val="바탕"/>
        <family val="1"/>
      </rPr>
      <t>노선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【</t>
    </r>
    <r>
      <rPr>
        <sz val="9"/>
        <rFont val="Times New Roman"/>
        <family val="1"/>
      </rPr>
      <t>OLAP</t>
    </r>
    <r>
      <rPr>
        <sz val="9"/>
        <rFont val="바탕"/>
        <family val="1"/>
      </rPr>
      <t xml:space="preserve">】
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▷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수입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일일영업현황</t>
    </r>
    <r>
      <rPr>
        <sz val="9"/>
        <rFont val="Times New Roman"/>
        <family val="1"/>
      </rPr>
      <t>_</t>
    </r>
    <r>
      <rPr>
        <sz val="9"/>
        <rFont val="바탕"/>
        <family val="1"/>
      </rPr>
      <t>역별현황【</t>
    </r>
    <r>
      <rPr>
        <sz val="9"/>
        <rFont val="Times New Roman"/>
        <family val="1"/>
      </rPr>
      <t>OLAP</t>
    </r>
    <r>
      <rPr>
        <sz val="9"/>
        <rFont val="바탕"/>
        <family val="1"/>
      </rPr>
      <t>】
□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화물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수송실적관리</t>
    </r>
    <r>
      <rPr>
        <sz val="9"/>
        <rFont val="Times New Roman"/>
        <family val="1"/>
      </rPr>
      <t>-</t>
    </r>
    <r>
      <rPr>
        <sz val="9"/>
        <rFont val="바탕"/>
        <family val="1"/>
      </rPr>
      <t>화물수송실적</t>
    </r>
    <r>
      <rPr>
        <sz val="9"/>
        <rFont val="Times New Roman"/>
        <family val="1"/>
      </rPr>
      <t>-</t>
    </r>
    <r>
      <rPr>
        <sz val="9"/>
        <rFont val="바탕"/>
        <family val="1"/>
      </rPr>
      <t>역별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수송실적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조회</t>
    </r>
    <r>
      <rPr>
        <sz val="9"/>
        <rFont val="Times New Roman"/>
        <family val="1"/>
      </rPr>
      <t xml:space="preserve">(3174) </t>
    </r>
    <r>
      <rPr>
        <sz val="9"/>
        <rFont val="바탕"/>
        <family val="1"/>
      </rPr>
      <t>【</t>
    </r>
    <r>
      <rPr>
        <sz val="9"/>
        <rFont val="Times New Roman"/>
        <family val="1"/>
      </rPr>
      <t>XROIS</t>
    </r>
    <r>
      <rPr>
        <sz val="9"/>
        <rFont val="바탕"/>
        <family val="1"/>
      </rPr>
      <t>】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</si>
  <si>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코레일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대전충청본부</t>
    </r>
  </si>
  <si>
    <r>
      <rPr>
        <sz val="11"/>
        <rFont val="바탕"/>
        <family val="1"/>
      </rPr>
      <t>관광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숙박업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</si>
  <si>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국제회의업</t>
    </r>
  </si>
  <si>
    <r>
      <rPr>
        <sz val="11"/>
        <rFont val="바탕"/>
        <family val="1"/>
      </rPr>
      <t>카지노업</t>
    </r>
  </si>
  <si>
    <r>
      <rPr>
        <sz val="11"/>
        <rFont val="바탕"/>
        <family val="1"/>
      </rPr>
      <t>관광편의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시설업</t>
    </r>
  </si>
  <si>
    <r>
      <rPr>
        <sz val="11"/>
        <rFont val="바탕"/>
        <family val="1"/>
      </rPr>
      <t>일반</t>
    </r>
  </si>
  <si>
    <r>
      <rPr>
        <sz val="11"/>
        <rFont val="바탕"/>
        <family val="1"/>
      </rPr>
      <t>국외</t>
    </r>
  </si>
  <si>
    <r>
      <rPr>
        <sz val="11"/>
        <rFont val="바탕"/>
        <family val="1"/>
      </rPr>
      <t>국내</t>
    </r>
  </si>
  <si>
    <r>
      <rPr>
        <sz val="11"/>
        <rFont val="바탕"/>
        <family val="1"/>
      </rPr>
      <t>휴양콘도
미니엄업</t>
    </r>
  </si>
  <si>
    <r>
      <rPr>
        <sz val="11"/>
        <rFont val="바탕"/>
        <family val="1"/>
      </rPr>
      <t>시설업</t>
    </r>
  </si>
  <si>
    <r>
      <rPr>
        <sz val="11"/>
        <rFont val="바탕"/>
        <family val="1"/>
      </rPr>
      <t>기획업</t>
    </r>
  </si>
  <si>
    <r>
      <rPr>
        <sz val="11"/>
        <rFont val="바탕"/>
        <family val="1"/>
      </rPr>
      <t>종합유원
시설업</t>
    </r>
  </si>
  <si>
    <r>
      <rPr>
        <sz val="11"/>
        <rFont val="바탕"/>
        <family val="1"/>
      </rPr>
      <t>기타유원
시설업</t>
    </r>
  </si>
  <si>
    <r>
      <rPr>
        <sz val="11"/>
        <rFont val="바탕"/>
        <family val="1"/>
      </rPr>
      <t>여객자동차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터미널시설업</t>
    </r>
  </si>
  <si>
    <r>
      <rPr>
        <sz val="11"/>
        <rFont val="바탕"/>
        <family val="1"/>
      </rPr>
      <t>집계관광지수</t>
    </r>
  </si>
  <si>
    <r>
      <rPr>
        <sz val="11"/>
        <rFont val="바탕"/>
        <family val="1"/>
      </rPr>
      <t>방문객수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</si>
  <si>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유료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관광지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</si>
  <si>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무료관광지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</si>
  <si>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 xml:space="preserve">내국인
</t>
    </r>
    <r>
      <rPr>
        <sz val="11"/>
        <rFont val="Times New Roman"/>
        <family val="1"/>
      </rPr>
      <t xml:space="preserve">  Domestic</t>
    </r>
  </si>
  <si>
    <r>
      <rPr>
        <sz val="11"/>
        <rFont val="바탕"/>
        <family val="1"/>
      </rPr>
      <t xml:space="preserve">외국인
</t>
    </r>
    <r>
      <rPr>
        <sz val="11"/>
        <rFont val="Times New Roman"/>
        <family val="1"/>
      </rPr>
      <t xml:space="preserve"> Foreign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</si>
  <si>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이륜차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미포함</t>
    </r>
  </si>
  <si>
    <t>Note : 1) Excluded Motor cycle</t>
  </si>
  <si>
    <r>
      <rPr>
        <sz val="11"/>
        <color indexed="8"/>
        <rFont val="바탕"/>
        <family val="1"/>
      </rPr>
      <t>대천해수욕장</t>
    </r>
  </si>
  <si>
    <r>
      <rPr>
        <sz val="11"/>
        <color indexed="8"/>
        <rFont val="바탕"/>
        <family val="1"/>
      </rPr>
      <t>원산도해수욕장</t>
    </r>
  </si>
  <si>
    <r>
      <rPr>
        <sz val="11"/>
        <color indexed="8"/>
        <rFont val="바탕"/>
        <family val="1"/>
      </rPr>
      <t>용두해수욕장</t>
    </r>
  </si>
  <si>
    <r>
      <rPr>
        <sz val="11"/>
        <color indexed="8"/>
        <rFont val="바탕"/>
        <family val="1"/>
      </rPr>
      <t>총면적</t>
    </r>
  </si>
  <si>
    <r>
      <rPr>
        <sz val="11"/>
        <color indexed="8"/>
        <rFont val="바탕"/>
        <family val="1"/>
      </rPr>
      <t>백사장</t>
    </r>
    <r>
      <rPr>
        <sz val="11"/>
        <color indexed="8"/>
        <rFont val="Times New Roman"/>
        <family val="1"/>
      </rPr>
      <t xml:space="preserve">   Sand beaches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</si>
  <si>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물</t>
    </r>
    <r>
      <rPr>
        <sz val="11"/>
        <color indexed="8"/>
        <rFont val="Times New Roman"/>
        <family val="1"/>
      </rPr>
      <t xml:space="preserve">   Facilities</t>
    </r>
  </si>
  <si>
    <r>
      <rPr>
        <sz val="11"/>
        <color indexed="8"/>
        <rFont val="바탕"/>
        <family val="1"/>
      </rPr>
      <t>이용객수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</si>
  <si>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</si>
  <si>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이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</si>
  <si>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실</t>
    </r>
  </si>
  <si>
    <r>
      <rPr>
        <sz val="11"/>
        <color indexed="8"/>
        <rFont val="바탕"/>
        <family val="1"/>
      </rPr>
      <t>탈의장</t>
    </r>
  </si>
  <si>
    <r>
      <rPr>
        <sz val="11"/>
        <color indexed="8"/>
        <rFont val="바탕"/>
        <family val="1"/>
      </rPr>
      <t>샤워장</t>
    </r>
  </si>
  <si>
    <r>
      <rPr>
        <sz val="11"/>
        <color indexed="8"/>
        <rFont val="바탕"/>
        <family val="1"/>
      </rPr>
      <t>휴게소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전망대</t>
    </r>
  </si>
  <si>
    <r>
      <rPr>
        <sz val="11"/>
        <color indexed="8"/>
        <rFont val="바탕"/>
        <family val="1"/>
      </rPr>
      <t>뜀대</t>
    </r>
  </si>
  <si>
    <r>
      <rPr>
        <sz val="11"/>
        <color indexed="8"/>
        <rFont val="바탕"/>
        <family val="1"/>
      </rPr>
      <t>망루대</t>
    </r>
  </si>
  <si>
    <r>
      <rPr>
        <sz val="11"/>
        <color indexed="8"/>
        <rFont val="바탕"/>
        <family val="1"/>
      </rPr>
      <t>공동수도</t>
    </r>
  </si>
  <si>
    <r>
      <rPr>
        <sz val="11"/>
        <color indexed="8"/>
        <rFont val="바탕"/>
        <family val="1"/>
      </rPr>
      <t>해수욕장별</t>
    </r>
  </si>
  <si>
    <r>
      <rPr>
        <sz val="11"/>
        <color indexed="8"/>
        <rFont val="바탕"/>
        <family val="1"/>
      </rPr>
      <t>대천해수욕장</t>
    </r>
  </si>
  <si>
    <r>
      <rPr>
        <sz val="11"/>
        <color indexed="8"/>
        <rFont val="바탕"/>
        <family val="1"/>
      </rPr>
      <t>무창포해수욕장</t>
    </r>
  </si>
  <si>
    <r>
      <rPr>
        <sz val="11"/>
        <color indexed="8"/>
        <rFont val="바탕"/>
        <family val="1"/>
      </rPr>
      <t>용두해수욕장</t>
    </r>
  </si>
  <si>
    <r>
      <rPr>
        <sz val="11"/>
        <color indexed="8"/>
        <rFont val="바탕"/>
        <family val="1"/>
      </rPr>
      <t>호도해수욕장</t>
    </r>
  </si>
  <si>
    <r>
      <rPr>
        <sz val="11"/>
        <color indexed="8"/>
        <rFont val="바탕"/>
        <family val="1"/>
      </rPr>
      <t>대천해수욕장</t>
    </r>
  </si>
  <si>
    <r>
      <rPr>
        <sz val="11"/>
        <color indexed="8"/>
        <rFont val="바탕"/>
        <family val="1"/>
      </rPr>
      <t>원산도해수욕장</t>
    </r>
  </si>
  <si>
    <r>
      <rPr>
        <sz val="11"/>
        <color indexed="8"/>
        <rFont val="바탕"/>
        <family val="1"/>
      </rPr>
      <t>호도해수욕장</t>
    </r>
  </si>
  <si>
    <t>Year</t>
  </si>
  <si>
    <r>
      <t xml:space="preserve">5. </t>
    </r>
    <r>
      <rPr>
        <b/>
        <sz val="18"/>
        <rFont val="바탕"/>
        <family val="1"/>
      </rPr>
      <t>자전거도로현황</t>
    </r>
    <r>
      <rPr>
        <b/>
        <sz val="18"/>
        <rFont val="Times New Roman"/>
        <family val="1"/>
      </rPr>
      <t xml:space="preserve">  Bicycle Paths</t>
    </r>
  </si>
  <si>
    <t>관광객이용시설업</t>
  </si>
  <si>
    <t>van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</si>
  <si>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
월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</si>
  <si>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계</t>
    </r>
    <r>
      <rPr>
        <vertAlign val="superscript"/>
        <sz val="11"/>
        <rFont val="Times New Roman"/>
        <family val="1"/>
      </rPr>
      <t xml:space="preserve"> 1)</t>
    </r>
  </si>
  <si>
    <r>
      <t xml:space="preserve">  </t>
    </r>
    <r>
      <rPr>
        <sz val="11"/>
        <rFont val="바탕"/>
        <family val="1"/>
      </rPr>
      <t>승용차</t>
    </r>
  </si>
  <si>
    <r>
      <t xml:space="preserve">  </t>
    </r>
    <r>
      <rPr>
        <sz val="11"/>
        <rFont val="바탕"/>
        <family val="1"/>
      </rPr>
      <t>화물차</t>
    </r>
  </si>
  <si>
    <r>
      <t xml:space="preserve">  </t>
    </r>
    <r>
      <rPr>
        <sz val="11"/>
        <rFont val="바탕"/>
        <family val="1"/>
      </rPr>
      <t>특수차</t>
    </r>
  </si>
  <si>
    <r>
      <rPr>
        <sz val="11"/>
        <rFont val="바탕"/>
        <family val="1"/>
      </rPr>
      <t>이륜자동차</t>
    </r>
  </si>
  <si>
    <r>
      <rPr>
        <sz val="11"/>
        <rFont val="바탕"/>
        <family val="1"/>
      </rPr>
      <t>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용</t>
    </r>
  </si>
  <si>
    <r>
      <t>1</t>
    </r>
    <r>
      <rPr>
        <sz val="11"/>
        <rFont val="바탕"/>
        <family val="1"/>
      </rPr>
      <t>월</t>
    </r>
  </si>
  <si>
    <r>
      <t>2</t>
    </r>
    <r>
      <rPr>
        <sz val="11"/>
        <rFont val="바탕"/>
        <family val="1"/>
      </rPr>
      <t>월</t>
    </r>
  </si>
  <si>
    <r>
      <t>3</t>
    </r>
    <r>
      <rPr>
        <sz val="11"/>
        <rFont val="바탕"/>
        <family val="1"/>
      </rPr>
      <t>월</t>
    </r>
  </si>
  <si>
    <r>
      <t>4</t>
    </r>
    <r>
      <rPr>
        <sz val="11"/>
        <rFont val="바탕"/>
        <family val="1"/>
      </rPr>
      <t>월</t>
    </r>
  </si>
  <si>
    <r>
      <t>5</t>
    </r>
    <r>
      <rPr>
        <sz val="11"/>
        <rFont val="바탕"/>
        <family val="1"/>
      </rPr>
      <t>월</t>
    </r>
  </si>
  <si>
    <r>
      <t>6</t>
    </r>
    <r>
      <rPr>
        <sz val="11"/>
        <rFont val="바탕"/>
        <family val="1"/>
      </rPr>
      <t>월</t>
    </r>
  </si>
  <si>
    <r>
      <t>7</t>
    </r>
    <r>
      <rPr>
        <sz val="11"/>
        <rFont val="바탕"/>
        <family val="1"/>
      </rPr>
      <t>월</t>
    </r>
  </si>
  <si>
    <r>
      <t>8</t>
    </r>
    <r>
      <rPr>
        <sz val="11"/>
        <rFont val="바탕"/>
        <family val="1"/>
      </rPr>
      <t>월</t>
    </r>
  </si>
  <si>
    <r>
      <t>9</t>
    </r>
    <r>
      <rPr>
        <sz val="11"/>
        <rFont val="바탕"/>
        <family val="1"/>
      </rPr>
      <t>월</t>
    </r>
  </si>
  <si>
    <r>
      <t>10</t>
    </r>
    <r>
      <rPr>
        <sz val="11"/>
        <rFont val="바탕"/>
        <family val="1"/>
      </rPr>
      <t>월</t>
    </r>
  </si>
  <si>
    <r>
      <t>11</t>
    </r>
    <r>
      <rPr>
        <sz val="11"/>
        <rFont val="바탕"/>
        <family val="1"/>
      </rPr>
      <t>월</t>
    </r>
  </si>
  <si>
    <r>
      <t>12</t>
    </r>
    <r>
      <rPr>
        <sz val="11"/>
        <rFont val="바탕"/>
        <family val="1"/>
      </rPr>
      <t>월</t>
    </r>
  </si>
  <si>
    <t>Car</t>
  </si>
  <si>
    <t>Van</t>
  </si>
  <si>
    <t xml:space="preserve"> Special-car</t>
  </si>
  <si>
    <t>3. Traffic of Commercial Motor Vehicles by Mode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</si>
  <si>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: </t>
    </r>
    <r>
      <rPr>
        <sz val="10"/>
        <rFont val="바탕"/>
        <family val="1"/>
      </rPr>
      <t>여객</t>
    </r>
    <r>
      <rPr>
        <sz val="10"/>
        <rFont val="Times New Roman"/>
        <family val="1"/>
      </rPr>
      <t>/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화물</t>
    </r>
    <r>
      <rPr>
        <sz val="10"/>
        <rFont val="Times New Roman"/>
        <family val="1"/>
      </rPr>
      <t>/</t>
    </r>
    <r>
      <rPr>
        <sz val="10"/>
        <rFont val="바탕"/>
        <family val="1"/>
      </rPr>
      <t>톤</t>
    </r>
  </si>
  <si>
    <t>7.  Railway Transport</t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</si>
  <si>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</si>
  <si>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t>8. Registered Tour Service Establishments(2-1)</t>
  </si>
  <si>
    <t>8. Registered Tour Service Establishments(2-2)</t>
  </si>
  <si>
    <t>2019</t>
  </si>
  <si>
    <t>2020</t>
  </si>
  <si>
    <t>Jun.</t>
  </si>
  <si>
    <t>Jul.</t>
  </si>
  <si>
    <t xml:space="preserve"> - </t>
  </si>
  <si>
    <r>
      <t xml:space="preserve">  </t>
    </r>
    <r>
      <rPr>
        <sz val="11"/>
        <rFont val="바탕"/>
        <family val="1"/>
      </rPr>
      <t>승합차</t>
    </r>
  </si>
  <si>
    <t xml:space="preserve"> v            </t>
  </si>
  <si>
    <t xml:space="preserve">TRANSPORTATION · TOURISM AND INFORMATION COMMUNICATION   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</si>
  <si>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대</t>
    </r>
  </si>
  <si>
    <r>
      <rPr>
        <sz val="11"/>
        <rFont val="바탕"/>
        <family val="1"/>
      </rPr>
      <t>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용</t>
    </r>
  </si>
  <si>
    <r>
      <t>1-1. Registered Motor Vehicles</t>
    </r>
    <r>
      <rPr>
        <b/>
        <sz val="18"/>
        <rFont val="Times New Roman"/>
        <family val="1"/>
      </rPr>
      <t>(2-2)</t>
    </r>
  </si>
  <si>
    <t>1-2. Registered Motor Vehicles by car fuel Type(2-1)</t>
  </si>
  <si>
    <t>1-2. Registered Motor Vehicles by car fuel Type(2-2)</t>
  </si>
  <si>
    <r>
      <t>브리드</t>
    </r>
    <r>
      <rPr>
        <vertAlign val="superscript"/>
        <sz val="11"/>
        <rFont val="바탕체"/>
        <family val="1"/>
      </rPr>
      <t>1)</t>
    </r>
  </si>
  <si>
    <r>
      <t xml:space="preserve">1-2. </t>
    </r>
    <r>
      <rPr>
        <b/>
        <sz val="18"/>
        <rFont val="바탕체"/>
        <family val="1"/>
      </rPr>
      <t>자동차</t>
    </r>
    <r>
      <rPr>
        <b/>
        <sz val="18"/>
        <rFont val="Times New Roman"/>
        <family val="1"/>
      </rPr>
      <t xml:space="preserve"> </t>
    </r>
    <r>
      <rPr>
        <b/>
        <sz val="18"/>
        <rFont val="바탕체"/>
        <family val="1"/>
      </rPr>
      <t>연료</t>
    </r>
    <r>
      <rPr>
        <b/>
        <sz val="18"/>
        <rFont val="Times New Roman"/>
        <family val="1"/>
      </rPr>
      <t xml:space="preserve"> </t>
    </r>
    <r>
      <rPr>
        <b/>
        <sz val="18"/>
        <rFont val="바탕체"/>
        <family val="1"/>
      </rPr>
      <t>종류별</t>
    </r>
    <r>
      <rPr>
        <b/>
        <sz val="18"/>
        <rFont val="Times New Roman"/>
        <family val="1"/>
      </rPr>
      <t xml:space="preserve"> </t>
    </r>
    <r>
      <rPr>
        <b/>
        <sz val="18"/>
        <rFont val="바탕체"/>
        <family val="1"/>
      </rPr>
      <t>등록</t>
    </r>
    <r>
      <rPr>
        <b/>
        <sz val="18"/>
        <rFont val="Times New Roman"/>
        <family val="1"/>
      </rPr>
      <t xml:space="preserve">(2-1) </t>
    </r>
  </si>
  <si>
    <r>
      <t xml:space="preserve">1-2. </t>
    </r>
    <r>
      <rPr>
        <b/>
        <sz val="18"/>
        <rFont val="바탕체"/>
        <family val="1"/>
      </rPr>
      <t>자동차연료종류별</t>
    </r>
    <r>
      <rPr>
        <b/>
        <sz val="18"/>
        <rFont val="Times New Roman"/>
        <family val="1"/>
      </rPr>
      <t xml:space="preserve"> </t>
    </r>
    <r>
      <rPr>
        <b/>
        <sz val="18"/>
        <rFont val="바탕체"/>
        <family val="1"/>
      </rPr>
      <t>등록</t>
    </r>
    <r>
      <rPr>
        <b/>
        <sz val="18"/>
        <rFont val="Times New Roman"/>
        <family val="1"/>
      </rPr>
      <t>(2-2)</t>
    </r>
  </si>
  <si>
    <r>
      <rPr>
        <sz val="10"/>
        <rFont val="바탕체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체"/>
        <family val="1"/>
      </rPr>
      <t>대</t>
    </r>
  </si>
  <si>
    <r>
      <rPr>
        <sz val="11"/>
        <rFont val="바탕체"/>
        <family val="1"/>
      </rPr>
      <t>브리드</t>
    </r>
    <r>
      <rPr>
        <vertAlign val="superscript"/>
        <sz val="11"/>
        <rFont val="Times New Roman"/>
        <family val="1"/>
      </rPr>
      <t>1)</t>
    </r>
  </si>
  <si>
    <t>Unit : number</t>
  </si>
  <si>
    <t>Unit : number</t>
  </si>
  <si>
    <r>
      <rPr>
        <sz val="11"/>
        <rFont val="바탕체"/>
        <family val="1"/>
      </rPr>
      <t>화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물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 xml:space="preserve">차
</t>
    </r>
    <r>
      <rPr>
        <sz val="11"/>
        <rFont val="Times New Roman"/>
        <family val="1"/>
      </rPr>
      <t>Truck</t>
    </r>
  </si>
  <si>
    <t>Note: Excluding Motorcycle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</si>
  <si>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</si>
  <si>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</si>
  <si>
    <t>Source : Civil Affairs Cadastral Dep.</t>
  </si>
  <si>
    <t>Source : Civil Affairs Cadastral Dep.</t>
  </si>
  <si>
    <r>
      <rPr>
        <sz val="11"/>
        <rFont val="바탕체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체"/>
        <family val="1"/>
      </rPr>
      <t>별</t>
    </r>
  </si>
  <si>
    <r>
      <rPr>
        <sz val="11"/>
        <rFont val="바탕체"/>
        <family val="1"/>
      </rPr>
      <t>합</t>
    </r>
    <r>
      <rPr>
        <sz val="11"/>
        <rFont val="Times New Roman"/>
        <family val="1"/>
      </rPr>
      <t xml:space="preserve">  </t>
    </r>
    <r>
      <rPr>
        <sz val="11"/>
        <rFont val="바탕체"/>
        <family val="1"/>
      </rPr>
      <t>계</t>
    </r>
    <r>
      <rPr>
        <vertAlign val="super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Total </t>
    </r>
  </si>
  <si>
    <r>
      <rPr>
        <sz val="11"/>
        <rFont val="바탕체"/>
        <family val="1"/>
      </rPr>
      <t>승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용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 xml:space="preserve">차
</t>
    </r>
    <r>
      <rPr>
        <sz val="11"/>
        <rFont val="Times New Roman"/>
        <family val="1"/>
      </rPr>
      <t>Car</t>
    </r>
  </si>
  <si>
    <r>
      <rPr>
        <sz val="11"/>
        <rFont val="바탕체"/>
        <family val="1"/>
      </rPr>
      <t>승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합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 xml:space="preserve">차
</t>
    </r>
    <r>
      <rPr>
        <sz val="11"/>
        <rFont val="Times New Roman"/>
        <family val="1"/>
      </rPr>
      <t>Van</t>
    </r>
  </si>
  <si>
    <r>
      <rPr>
        <sz val="11"/>
        <rFont val="바탕체"/>
        <family val="1"/>
      </rPr>
      <t>특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체"/>
        <family val="1"/>
      </rPr>
      <t xml:space="preserve">차
</t>
    </r>
    <r>
      <rPr>
        <sz val="11"/>
        <rFont val="Times New Roman"/>
        <family val="1"/>
      </rPr>
      <t>Special-car</t>
    </r>
  </si>
  <si>
    <r>
      <rPr>
        <sz val="11"/>
        <rFont val="바탕체"/>
        <family val="1"/>
      </rPr>
      <t>휘발유</t>
    </r>
  </si>
  <si>
    <r>
      <rPr>
        <sz val="11"/>
        <rFont val="바탕체"/>
        <family val="1"/>
      </rPr>
      <t>경유</t>
    </r>
  </si>
  <si>
    <r>
      <rPr>
        <sz val="11"/>
        <rFont val="바탕체"/>
        <family val="1"/>
      </rPr>
      <t>전기</t>
    </r>
  </si>
  <si>
    <r>
      <rPr>
        <sz val="11"/>
        <rFont val="바탕체"/>
        <family val="1"/>
      </rPr>
      <t>하이
브리드</t>
    </r>
    <r>
      <rPr>
        <vertAlign val="superscript"/>
        <sz val="11"/>
        <rFont val="Times New Roman"/>
        <family val="1"/>
      </rPr>
      <t>2)</t>
    </r>
  </si>
  <si>
    <r>
      <rPr>
        <sz val="11"/>
        <rFont val="바탕체"/>
        <family val="1"/>
      </rPr>
      <t>수소</t>
    </r>
  </si>
  <si>
    <r>
      <rPr>
        <sz val="11"/>
        <rFont val="바탕체"/>
        <family val="1"/>
      </rPr>
      <t>기타연료</t>
    </r>
  </si>
  <si>
    <r>
      <rPr>
        <sz val="11"/>
        <rFont val="바탕체"/>
        <family val="1"/>
      </rPr>
      <t>경유</t>
    </r>
  </si>
  <si>
    <r>
      <rPr>
        <sz val="11"/>
        <rFont val="바탕체"/>
        <family val="1"/>
      </rPr>
      <t>휘발유</t>
    </r>
  </si>
  <si>
    <r>
      <rPr>
        <sz val="11"/>
        <rFont val="바탕체"/>
        <family val="1"/>
      </rPr>
      <t>브리드</t>
    </r>
    <r>
      <rPr>
        <vertAlign val="superscript"/>
        <sz val="11"/>
        <rFont val="Times New Roman"/>
        <family val="1"/>
      </rPr>
      <t>1)</t>
    </r>
  </si>
  <si>
    <r>
      <t xml:space="preserve">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>: 2021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표준화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서식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변경에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따라</t>
    </r>
    <r>
      <rPr>
        <sz val="9"/>
        <color indexed="8"/>
        <rFont val="Times New Roman"/>
        <family val="1"/>
      </rPr>
      <t xml:space="preserve"> "</t>
    </r>
    <r>
      <rPr>
        <sz val="9"/>
        <color indexed="8"/>
        <rFont val="바탕"/>
        <family val="1"/>
      </rPr>
      <t>이륜차</t>
    </r>
    <r>
      <rPr>
        <sz val="9"/>
        <color indexed="8"/>
        <rFont val="Times New Roman"/>
        <family val="1"/>
      </rPr>
      <t>"</t>
    </r>
    <r>
      <rPr>
        <sz val="9"/>
        <color indexed="8"/>
        <rFont val="바탕"/>
        <family val="1"/>
      </rPr>
      <t>항목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삭제</t>
    </r>
  </si>
  <si>
    <r>
      <t xml:space="preserve">       1) </t>
    </r>
    <r>
      <rPr>
        <sz val="9"/>
        <color indexed="8"/>
        <rFont val="바탕"/>
        <family val="1"/>
      </rPr>
      <t>하이브리드</t>
    </r>
    <r>
      <rPr>
        <sz val="9"/>
        <color indexed="8"/>
        <rFont val="Times New Roman"/>
        <family val="1"/>
      </rPr>
      <t xml:space="preserve"> : LPG+</t>
    </r>
    <r>
      <rPr>
        <sz val="9"/>
        <color indexed="8"/>
        <rFont val="바탕"/>
        <family val="1"/>
      </rPr>
      <t>전기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휘발유</t>
    </r>
    <r>
      <rPr>
        <sz val="9"/>
        <color indexed="8"/>
        <rFont val="Times New Roman"/>
        <family val="1"/>
      </rPr>
      <t>+</t>
    </r>
    <r>
      <rPr>
        <sz val="9"/>
        <color indexed="8"/>
        <rFont val="바탕"/>
        <family val="1"/>
      </rPr>
      <t>전기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경유</t>
    </r>
    <r>
      <rPr>
        <sz val="9"/>
        <color indexed="8"/>
        <rFont val="Times New Roman"/>
        <family val="1"/>
      </rPr>
      <t>+</t>
    </r>
    <r>
      <rPr>
        <sz val="9"/>
        <color indexed="8"/>
        <rFont val="바탕"/>
        <family val="1"/>
      </rPr>
      <t>전기</t>
    </r>
    <r>
      <rPr>
        <sz val="9"/>
        <color indexed="8"/>
        <rFont val="Times New Roman"/>
        <family val="1"/>
      </rPr>
      <t>, CNG+</t>
    </r>
    <r>
      <rPr>
        <sz val="9"/>
        <color indexed="8"/>
        <rFont val="바탕"/>
        <family val="1"/>
      </rPr>
      <t>전기</t>
    </r>
  </si>
  <si>
    <t xml:space="preserve">          1) Hybrid : LPG+electronic, gasoline+electronic, diesel+electronic, CNC+electronic</t>
  </si>
  <si>
    <r>
      <t xml:space="preserve">       1) </t>
    </r>
    <r>
      <rPr>
        <sz val="9"/>
        <color indexed="8"/>
        <rFont val="바탕"/>
        <family val="1"/>
      </rPr>
      <t>하이브리드</t>
    </r>
    <r>
      <rPr>
        <sz val="9"/>
        <color indexed="8"/>
        <rFont val="Times New Roman"/>
        <family val="1"/>
      </rPr>
      <t xml:space="preserve"> : LPG+</t>
    </r>
    <r>
      <rPr>
        <sz val="9"/>
        <color indexed="8"/>
        <rFont val="바탕"/>
        <family val="1"/>
      </rPr>
      <t>전기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휘발유</t>
    </r>
    <r>
      <rPr>
        <sz val="9"/>
        <color indexed="8"/>
        <rFont val="Times New Roman"/>
        <family val="1"/>
      </rPr>
      <t>+</t>
    </r>
    <r>
      <rPr>
        <sz val="9"/>
        <color indexed="8"/>
        <rFont val="바탕"/>
        <family val="1"/>
      </rPr>
      <t>전기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경유</t>
    </r>
    <r>
      <rPr>
        <sz val="9"/>
        <color indexed="8"/>
        <rFont val="Times New Roman"/>
        <family val="1"/>
      </rPr>
      <t>+</t>
    </r>
    <r>
      <rPr>
        <sz val="9"/>
        <color indexed="8"/>
        <rFont val="바탕"/>
        <family val="1"/>
      </rPr>
      <t>전기</t>
    </r>
    <r>
      <rPr>
        <sz val="9"/>
        <color indexed="8"/>
        <rFont val="Times New Roman"/>
        <family val="1"/>
      </rPr>
      <t>, CNG+</t>
    </r>
    <r>
      <rPr>
        <sz val="9"/>
        <color indexed="8"/>
        <rFont val="바탕"/>
        <family val="1"/>
      </rPr>
      <t>전기</t>
    </r>
  </si>
  <si>
    <t xml:space="preserve">          1) Hybrid : LPG+electronic, gasoline+electronic, diesel+electronic, CNC+electronic</t>
  </si>
  <si>
    <r>
      <rPr>
        <sz val="11"/>
        <rFont val="바탕"/>
        <family val="1"/>
      </rPr>
      <t xml:space="preserve">시내버스
</t>
    </r>
    <r>
      <rPr>
        <sz val="11"/>
        <rFont val="Times New Roman"/>
        <family val="1"/>
      </rPr>
      <t>Inter-city bus</t>
    </r>
  </si>
  <si>
    <r>
      <rPr>
        <sz val="11"/>
        <rFont val="바탕"/>
        <family val="1"/>
      </rPr>
      <t xml:space="preserve">시외버스
</t>
    </r>
    <r>
      <rPr>
        <sz val="11"/>
        <rFont val="Times New Roman"/>
        <family val="1"/>
      </rPr>
      <t>Intra-city bus</t>
    </r>
  </si>
  <si>
    <r>
      <rPr>
        <sz val="11"/>
        <rFont val="바탕"/>
        <family val="1"/>
      </rPr>
      <t xml:space="preserve">농어촌버스
</t>
    </r>
    <r>
      <rPr>
        <sz val="11"/>
        <rFont val="Times New Roman"/>
        <family val="1"/>
      </rPr>
      <t>Rural bus</t>
    </r>
  </si>
  <si>
    <r>
      <rPr>
        <sz val="11"/>
        <rFont val="바탕"/>
        <family val="1"/>
      </rPr>
      <t xml:space="preserve">전세버스
</t>
    </r>
    <r>
      <rPr>
        <sz val="11"/>
        <rFont val="Times New Roman"/>
        <family val="1"/>
      </rPr>
      <t>Chartered bus</t>
    </r>
  </si>
  <si>
    <r>
      <rPr>
        <sz val="11"/>
        <rFont val="바탕"/>
        <family val="1"/>
      </rPr>
      <t xml:space="preserve">개별화물
</t>
    </r>
    <r>
      <rPr>
        <sz val="11"/>
        <rFont val="Times New Roman"/>
        <family val="1"/>
      </rPr>
      <t>Personal cargo</t>
    </r>
  </si>
  <si>
    <r>
      <rPr>
        <sz val="11"/>
        <rFont val="바탕"/>
        <family val="1"/>
      </rPr>
      <t xml:space="preserve">특수여객
</t>
    </r>
    <r>
      <rPr>
        <sz val="11"/>
        <rFont val="Times New Roman"/>
        <family val="1"/>
      </rPr>
      <t>Funeral bus</t>
    </r>
  </si>
  <si>
    <t>Unit : place, number</t>
  </si>
  <si>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
Total</t>
    </r>
  </si>
  <si>
    <r>
      <rPr>
        <sz val="11"/>
        <rFont val="바탕"/>
        <family val="1"/>
      </rPr>
      <t xml:space="preserve">등록대수
</t>
    </r>
    <r>
      <rPr>
        <sz val="11"/>
        <rFont val="Times New Roman"/>
        <family val="1"/>
      </rPr>
      <t>Number
of cars</t>
    </r>
  </si>
  <si>
    <r>
      <rPr>
        <sz val="11"/>
        <rFont val="바탕"/>
        <family val="1"/>
      </rPr>
      <t xml:space="preserve">수송인원
</t>
    </r>
    <r>
      <rPr>
        <sz val="11"/>
        <rFont val="Times New Roman"/>
        <family val="1"/>
      </rPr>
      <t>Number of passengers</t>
    </r>
  </si>
  <si>
    <r>
      <rPr>
        <sz val="11"/>
        <rFont val="바탕"/>
        <family val="1"/>
      </rPr>
      <t>여</t>
    </r>
    <r>
      <rPr>
        <sz val="11"/>
        <rFont val="Times New Roman"/>
        <family val="1"/>
      </rPr>
      <t xml:space="preserve">                     </t>
    </r>
    <r>
      <rPr>
        <sz val="11"/>
        <rFont val="바탕"/>
        <family val="1"/>
      </rPr>
      <t>객</t>
    </r>
    <r>
      <rPr>
        <sz val="11"/>
        <rFont val="Times New Roman"/>
        <family val="1"/>
      </rPr>
      <t xml:space="preserve">                          Passenger</t>
    </r>
  </si>
  <si>
    <r>
      <rPr>
        <sz val="11"/>
        <rFont val="바탕"/>
        <family val="1"/>
      </rPr>
      <t>화</t>
    </r>
    <r>
      <rPr>
        <sz val="11"/>
        <rFont val="Times New Roman"/>
        <family val="1"/>
      </rPr>
      <t xml:space="preserve">                  </t>
    </r>
    <r>
      <rPr>
        <sz val="11"/>
        <rFont val="바탕"/>
        <family val="1"/>
      </rPr>
      <t>물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Freight</t>
    </r>
  </si>
  <si>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 
Total</t>
    </r>
  </si>
  <si>
    <r>
      <rPr>
        <sz val="11"/>
        <rFont val="바탕"/>
        <family val="1"/>
      </rPr>
      <t xml:space="preserve">일반
</t>
    </r>
    <r>
      <rPr>
        <sz val="11"/>
        <rFont val="Times New Roman"/>
        <family val="1"/>
      </rPr>
      <t>General cargo</t>
    </r>
  </si>
  <si>
    <r>
      <rPr>
        <sz val="11"/>
        <rFont val="바탕"/>
        <family val="1"/>
      </rPr>
      <t xml:space="preserve">등록대수
</t>
    </r>
    <r>
      <rPr>
        <sz val="11"/>
        <rFont val="Times New Roman"/>
        <family val="1"/>
      </rPr>
      <t>Number
of cars</t>
    </r>
  </si>
  <si>
    <r>
      <rPr>
        <sz val="11"/>
        <rFont val="바탕"/>
        <family val="1"/>
      </rPr>
      <t xml:space="preserve">수송인원
</t>
    </r>
    <r>
      <rPr>
        <sz val="11"/>
        <rFont val="Times New Roman"/>
        <family val="1"/>
      </rPr>
      <t>Number of passengers</t>
    </r>
  </si>
  <si>
    <r>
      <rPr>
        <sz val="11"/>
        <rFont val="바탕"/>
        <family val="1"/>
      </rPr>
      <t xml:space="preserve">수송량
</t>
    </r>
    <r>
      <rPr>
        <sz val="11"/>
        <rFont val="Times New Roman"/>
        <family val="1"/>
      </rPr>
      <t>Volume of traffic</t>
    </r>
  </si>
  <si>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스
</t>
    </r>
    <r>
      <rPr>
        <sz val="11"/>
        <rFont val="Times New Roman"/>
        <family val="1"/>
      </rPr>
      <t>Inter-city bus</t>
    </r>
  </si>
  <si>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스
</t>
    </r>
    <r>
      <rPr>
        <sz val="11"/>
        <rFont val="Times New Roman"/>
        <family val="1"/>
      </rPr>
      <t xml:space="preserve"> Intra-city bus</t>
    </r>
  </si>
  <si>
    <r>
      <rPr>
        <sz val="11"/>
        <rFont val="바탕"/>
        <family val="1"/>
      </rPr>
      <t>택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   
Taxi</t>
    </r>
  </si>
  <si>
    <r>
      <rPr>
        <sz val="11"/>
        <rFont val="바탕"/>
        <family val="1"/>
      </rPr>
      <t>전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세</t>
    </r>
    <r>
      <rPr>
        <sz val="11"/>
        <rFont val="Times New Roman"/>
        <family val="1"/>
      </rPr>
      <t xml:space="preserve"> 
Chartered bus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</si>
  <si>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면</t>
    </r>
  </si>
  <si>
    <r>
      <rPr>
        <sz val="11"/>
        <rFont val="바탕"/>
        <family val="1"/>
      </rPr>
      <t>노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외</t>
    </r>
    <r>
      <rPr>
        <sz val="11"/>
        <rFont val="Times New Roman"/>
        <family val="1"/>
      </rPr>
      <t xml:space="preserve">      Non-street parking</t>
    </r>
  </si>
  <si>
    <r>
      <rPr>
        <sz val="11"/>
        <rFont val="바탕"/>
        <family val="1"/>
      </rPr>
      <t>부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설</t>
    </r>
  </si>
  <si>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료</t>
    </r>
    <r>
      <rPr>
        <sz val="11"/>
        <rFont val="Times New Roman"/>
        <family val="1"/>
      </rPr>
      <t xml:space="preserve">   Toll</t>
    </r>
  </si>
  <si>
    <r>
      <rPr>
        <sz val="11"/>
        <rFont val="바탕"/>
        <family val="1"/>
      </rPr>
      <t>민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영</t>
    </r>
    <r>
      <rPr>
        <sz val="11"/>
        <rFont val="Times New Roman"/>
        <family val="1"/>
      </rPr>
      <t xml:space="preserve">      Private</t>
    </r>
  </si>
  <si>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소</t>
    </r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</si>
  <si>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</si>
  <si>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rFont val="바탕"/>
        <family val="1"/>
      </rPr>
      <t>여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행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업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1)</t>
    </r>
  </si>
  <si>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업</t>
    </r>
  </si>
  <si>
    <r>
      <rPr>
        <sz val="11"/>
        <rFont val="바탕"/>
        <family val="1"/>
      </rPr>
      <t xml:space="preserve">호텔업
</t>
    </r>
    <r>
      <rPr>
        <sz val="11"/>
        <rFont val="Times New Roman"/>
        <family val="1"/>
      </rPr>
      <t>Hotel</t>
    </r>
  </si>
  <si>
    <r>
      <rPr>
        <sz val="11"/>
        <rFont val="바탕"/>
        <family val="1"/>
      </rPr>
      <t>전문
휴양업</t>
    </r>
  </si>
  <si>
    <r>
      <t>외국인관광도시민박업</t>
    </r>
    <r>
      <rPr>
        <vertAlign val="superscript"/>
        <sz val="11"/>
        <rFont val="바탕"/>
        <family val="1"/>
      </rPr>
      <t>4)</t>
    </r>
  </si>
  <si>
    <r>
      <rPr>
        <sz val="11"/>
        <rFont val="바탕"/>
        <family val="1"/>
      </rPr>
      <t>일반유원
시설업</t>
    </r>
  </si>
  <si>
    <r>
      <rPr>
        <sz val="11"/>
        <rFont val="바탕"/>
        <family val="1"/>
      </rPr>
      <t>관광유흥음식점업</t>
    </r>
  </si>
  <si>
    <r>
      <rPr>
        <sz val="11"/>
        <rFont val="바탕"/>
        <family val="1"/>
      </rPr>
      <t>관광
팬션업</t>
    </r>
    <r>
      <rPr>
        <vertAlign val="superscript"/>
        <sz val="11"/>
        <rFont val="Times New Roman"/>
        <family val="1"/>
      </rPr>
      <t>5)</t>
    </r>
  </si>
  <si>
    <r>
      <t>한옥
체험업</t>
    </r>
    <r>
      <rPr>
        <vertAlign val="superscript"/>
        <sz val="11"/>
        <rFont val="바탕"/>
        <family val="1"/>
      </rPr>
      <t>3)</t>
    </r>
  </si>
  <si>
    <r>
      <t>관광지원서비스업</t>
    </r>
    <r>
      <rPr>
        <vertAlign val="superscript"/>
        <sz val="11"/>
        <rFont val="바탕"/>
        <family val="1"/>
      </rPr>
      <t>6)</t>
    </r>
  </si>
  <si>
    <r>
      <rPr>
        <sz val="11"/>
        <rFont val="바탕"/>
        <family val="1"/>
      </rPr>
      <t xml:space="preserve">가족호텔업
</t>
    </r>
    <r>
      <rPr>
        <sz val="11"/>
        <rFont val="Times New Roman"/>
        <family val="1"/>
      </rPr>
      <t>Family
hotel</t>
    </r>
  </si>
  <si>
    <r>
      <t xml:space="preserve">관광
호텔업
</t>
    </r>
    <r>
      <rPr>
        <sz val="11"/>
        <rFont val="times"/>
        <family val="1"/>
      </rPr>
      <t>Tourism Hotels</t>
    </r>
  </si>
  <si>
    <r>
      <rPr>
        <sz val="11"/>
        <rFont val="바탕"/>
        <family val="1"/>
      </rPr>
      <t>기타
호텔업</t>
    </r>
    <r>
      <rPr>
        <vertAlign val="superscript"/>
        <sz val="11"/>
        <rFont val="Times New Roman"/>
        <family val="1"/>
      </rPr>
      <t>2)</t>
    </r>
    <r>
      <rPr>
        <sz val="11"/>
        <rFont val="바탕"/>
        <family val="1"/>
      </rPr>
      <t xml:space="preserve">
</t>
    </r>
    <r>
      <rPr>
        <sz val="11"/>
        <rFont val="Times New Roman"/>
        <family val="1"/>
      </rPr>
      <t>other hotels</t>
    </r>
  </si>
  <si>
    <t>주 : 1) 2020년 통계자료부터 화물자동차 운수사업법 개정에 따라 화물차 분류 변경 반영</t>
  </si>
  <si>
    <t xml:space="preserve">          일반, 개별, 용달 → 일반, 개인(개별+용달)</t>
  </si>
  <si>
    <r>
      <rPr>
        <sz val="11"/>
        <rFont val="바탕"/>
        <family val="1"/>
      </rPr>
      <t>개인</t>
    </r>
    <r>
      <rPr>
        <sz val="11"/>
        <rFont val="Times New Roman"/>
        <family val="1"/>
      </rPr>
      <t xml:space="preserve">
Personal cargo</t>
    </r>
  </si>
  <si>
    <t xml:space="preserve">       2) 기타호텔업에는 수상관광호텔업, 한국전통호텔업, 호스텔업이 포함</t>
  </si>
  <si>
    <t xml:space="preserve">       3) 관광편의시설업 중 한옥체험업은 2009년 관광진흥법규 개정에 의거 2009년부터 대상업종으로 추가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</si>
</sst>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_ * #,##0_ ;_ * \-#,##0_ ;_ * &quot;-&quot;_ ;_ @_ "/>
    <numFmt numFmtId="179" formatCode="_ * #,##0.00_ ;_ * \-#,##0.00_ ;_ * &quot;-&quot;??_ ;_ @_ "/>
    <numFmt numFmtId="180" formatCode="0.000000"/>
    <numFmt numFmtId="181" formatCode="_(&quot;Rp&quot;* #,##0.00_);_(&quot;Rp&quot;* \(#,##0.00\);_(&quot;Rp&quot;* &quot;-&quot;??_);_(@_)"/>
    <numFmt numFmtId="182" formatCode="&quot;₩&quot;#,##0;&quot;₩&quot;&quot;₩&quot;&quot;₩&quot;&quot;₩&quot;\-#,##0"/>
    <numFmt numFmtId="183" formatCode="#,##0\ "/>
    <numFmt numFmtId="184" formatCode="#,##0\ \ "/>
    <numFmt numFmtId="185" formatCode="#,##0\ \ \ "/>
    <numFmt numFmtId="186" formatCode="#,##0_ "/>
    <numFmt numFmtId="187" formatCode="#,##0;[Red]#,##0"/>
    <numFmt numFmtId="188" formatCode="&quot;₩&quot;#,##0.00;&quot;₩&quot;\-#,##0.00"/>
    <numFmt numFmtId="189" formatCode="#,###,"/>
    <numFmt numFmtId="190" formatCode="[$-412]yyyy&quot;년&quot;\ m&quot;월&quot;\ d&quot;일&quot;\ dddd"/>
    <numFmt numFmtId="191" formatCode="[$-412]AM/PM\ h:mm:ss"/>
    <numFmt numFmtId="192" formatCode="#,##0_ ;[Red]\-#,##0\ "/>
    <numFmt numFmtId="193" formatCode="#,##0,"/>
    <numFmt numFmtId="194" formatCode="#,###\-\,"/>
    <numFmt numFmtId="195" formatCode="_-* #,##0___________-;\-* #,##0___________-;_-* &quot;-&quot;___________-;_-@__________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0.000"/>
    <numFmt numFmtId="202" formatCode="#,##0;\(#,##0\)"/>
    <numFmt numFmtId="203" formatCode="_-[$€-2]* #,##0.00_-;\-[$€-2]* #,##0.00_-;_-[$€-2]* &quot;-&quot;??_-"/>
    <numFmt numFmtId="204" formatCode="#,##0;[Red]&quot;△&quot;#,##0"/>
    <numFmt numFmtId="205" formatCode="0.00%;[Red]&quot;△&quot;0.00%"/>
  </numFmts>
  <fonts count="117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바탕체"/>
      <family val="1"/>
    </font>
    <font>
      <sz val="12"/>
      <name val="뼻뮝"/>
      <family val="3"/>
    </font>
    <font>
      <u val="single"/>
      <sz val="12"/>
      <color indexed="36"/>
      <name val="바탕체"/>
      <family val="1"/>
    </font>
    <font>
      <u val="single"/>
      <sz val="12"/>
      <color indexed="12"/>
      <name val="바탕체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sz val="8"/>
      <name val="바탕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8"/>
      <name val="바탕체"/>
      <family val="1"/>
    </font>
    <font>
      <b/>
      <sz val="9"/>
      <name val="굴림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name val="바탕"/>
      <family val="1"/>
    </font>
    <font>
      <sz val="11"/>
      <name val="바탕"/>
      <family val="1"/>
    </font>
    <font>
      <b/>
      <sz val="9"/>
      <name val="돋움"/>
      <family val="3"/>
    </font>
    <font>
      <sz val="9"/>
      <color indexed="10"/>
      <name val="Times New Roman"/>
      <family val="1"/>
    </font>
    <font>
      <sz val="10"/>
      <name val="바탕"/>
      <family val="1"/>
    </font>
    <font>
      <sz val="9"/>
      <name val="굴림"/>
      <family val="3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</font>
    <font>
      <sz val="11"/>
      <color indexed="8"/>
      <name val="맑은 고딕"/>
      <family val="3"/>
    </font>
    <font>
      <sz val="11"/>
      <color indexed="10"/>
      <name val="맑은 고딕"/>
      <family val="3"/>
    </font>
    <font>
      <sz val="9"/>
      <color indexed="56"/>
      <name val="Times New Roman"/>
      <family val="1"/>
    </font>
    <font>
      <sz val="9"/>
      <color indexed="56"/>
      <name val="바탕"/>
      <family val="1"/>
    </font>
    <font>
      <vertAlign val="superscript"/>
      <sz val="11"/>
      <name val="Times New Roman"/>
      <family val="1"/>
    </font>
    <font>
      <sz val="11"/>
      <name val="times"/>
      <family val="1"/>
    </font>
    <font>
      <vertAlign val="superscript"/>
      <sz val="11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9"/>
      <name val="돋움"/>
      <family val="3"/>
    </font>
    <font>
      <b/>
      <sz val="18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vertAlign val="superscript"/>
      <sz val="11"/>
      <name val="바탕체"/>
      <family val="1"/>
    </font>
    <font>
      <sz val="10"/>
      <color indexed="8"/>
      <name val="굴림체"/>
      <family val="3"/>
    </font>
    <font>
      <sz val="12"/>
      <color indexed="8"/>
      <name val="바탕체"/>
      <family val="1"/>
    </font>
    <font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sz val="10"/>
      <color rgb="FF000000"/>
      <name val="굴림체"/>
      <family val="3"/>
    </font>
    <font>
      <sz val="12"/>
      <color rgb="FF000000"/>
      <name val="바탕체"/>
      <family val="1"/>
    </font>
    <font>
      <sz val="10"/>
      <color rgb="FF000000"/>
      <name val="Arial"/>
      <family val="2"/>
    </font>
    <font>
      <sz val="10"/>
      <color rgb="FF000000"/>
      <name val="한컴바탕"/>
      <family val="1"/>
    </font>
    <font>
      <sz val="11"/>
      <color rgb="FF000000"/>
      <name val="돋움"/>
      <family val="3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한컴바탕"/>
      <family val="1"/>
    </font>
    <font>
      <sz val="11"/>
      <color theme="1"/>
      <name val="Calibri"/>
      <family val="3"/>
    </font>
    <font>
      <sz val="9"/>
      <color rgb="FF00206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바탕"/>
      <family val="1"/>
    </font>
    <font>
      <sz val="9"/>
      <color theme="1"/>
      <name val="Times New Roman"/>
      <family val="1"/>
    </font>
    <font>
      <b/>
      <sz val="8"/>
      <name val="돋움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3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" fillId="0" borderId="1">
      <alignment horizontal="center" vertical="center"/>
      <protection/>
    </xf>
    <xf numFmtId="49" fontId="99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99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99" fillId="0" borderId="1">
      <alignment horizontal="center" vertical="center"/>
      <protection/>
    </xf>
    <xf numFmtId="0" fontId="4" fillId="0" borderId="0">
      <alignment/>
      <protection/>
    </xf>
    <xf numFmtId="0" fontId="100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9" fillId="0" borderId="0">
      <alignment/>
      <protection/>
    </xf>
    <xf numFmtId="0" fontId="102" fillId="0" borderId="0">
      <alignment/>
      <protection/>
    </xf>
    <xf numFmtId="0" fontId="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16" borderId="2">
      <alignment horizontal="center" vertical="center"/>
      <protection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101" fillId="0" borderId="0">
      <alignment/>
      <protection/>
    </xf>
    <xf numFmtId="3" fontId="101" fillId="0" borderId="0">
      <alignment/>
      <protection/>
    </xf>
    <xf numFmtId="3" fontId="101" fillId="0" borderId="0">
      <alignment/>
      <protection/>
    </xf>
    <xf numFmtId="0" fontId="3" fillId="0" borderId="0" applyFont="0" applyFill="0" applyBorder="0" applyAlignment="0" applyProtection="0"/>
    <xf numFmtId="0" fontId="99" fillId="0" borderId="0">
      <alignment/>
      <protection/>
    </xf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103" fillId="0" borderId="0">
      <alignment/>
      <protection/>
    </xf>
    <xf numFmtId="0" fontId="0" fillId="0" borderId="0">
      <alignment/>
      <protection/>
    </xf>
    <xf numFmtId="0" fontId="11" fillId="0" borderId="0" applyFill="0" applyBorder="0" applyAlignment="0" applyProtection="0"/>
    <xf numFmtId="0" fontId="104" fillId="0" borderId="0">
      <alignment/>
      <protection/>
    </xf>
    <xf numFmtId="203" fontId="0" fillId="0" borderId="0" applyFont="0" applyFill="0" applyBorder="0" applyAlignment="0" applyProtection="0"/>
    <xf numFmtId="2" fontId="11" fillId="0" borderId="0" applyFill="0" applyBorder="0" applyAlignment="0" applyProtection="0"/>
    <xf numFmtId="2" fontId="104" fillId="0" borderId="0">
      <alignment/>
      <protection/>
    </xf>
    <xf numFmtId="38" fontId="12" fillId="17" borderId="0" applyNumberFormat="0" applyBorder="0" applyAlignment="0" applyProtection="0"/>
    <xf numFmtId="38" fontId="105" fillId="18" borderId="0">
      <alignment/>
      <protection/>
    </xf>
    <xf numFmtId="0" fontId="70" fillId="0" borderId="0">
      <alignment horizontal="left"/>
      <protection/>
    </xf>
    <xf numFmtId="0" fontId="13" fillId="0" borderId="3" applyNumberFormat="0" applyAlignment="0" applyProtection="0"/>
    <xf numFmtId="0" fontId="106" fillId="0" borderId="3">
      <alignment horizontal="left" vertical="center"/>
      <protection/>
    </xf>
    <xf numFmtId="0" fontId="13" fillId="0" borderId="4">
      <alignment horizontal="left" vertical="center"/>
      <protection/>
    </xf>
    <xf numFmtId="0" fontId="106" fillId="0" borderId="4">
      <alignment horizontal="left" vertical="center"/>
      <protection/>
    </xf>
    <xf numFmtId="0" fontId="14" fillId="0" borderId="0" applyNumberFormat="0" applyFill="0" applyBorder="0" applyAlignment="0" applyProtection="0"/>
    <xf numFmtId="0" fontId="107" fillId="0" borderId="0">
      <alignment/>
      <protection/>
    </xf>
    <xf numFmtId="0" fontId="13" fillId="0" borderId="0" applyNumberFormat="0" applyFill="0" applyBorder="0" applyAlignment="0" applyProtection="0"/>
    <xf numFmtId="0" fontId="106" fillId="0" borderId="0">
      <alignment/>
      <protection/>
    </xf>
    <xf numFmtId="0" fontId="14" fillId="0" borderId="0" applyNumberFormat="0" applyFill="0" applyBorder="0" applyAlignment="0" applyProtection="0"/>
    <xf numFmtId="0" fontId="107" fillId="0" borderId="0">
      <alignment/>
      <protection/>
    </xf>
    <xf numFmtId="0" fontId="13" fillId="0" borderId="0" applyNumberFormat="0" applyFill="0" applyBorder="0" applyAlignment="0" applyProtection="0"/>
    <xf numFmtId="0" fontId="106" fillId="0" borderId="0">
      <alignment/>
      <protection/>
    </xf>
    <xf numFmtId="0" fontId="15" fillId="0" borderId="0" applyNumberFormat="0" applyFill="0" applyBorder="0" applyAlignment="0" applyProtection="0"/>
    <xf numFmtId="10" fontId="12" fillId="19" borderId="5" applyNumberFormat="0" applyBorder="0" applyAlignment="0" applyProtection="0"/>
    <xf numFmtId="10" fontId="105" fillId="20" borderId="5">
      <alignment/>
      <protection/>
    </xf>
    <xf numFmtId="0" fontId="42" fillId="0" borderId="6">
      <alignment/>
      <protection/>
    </xf>
    <xf numFmtId="182" fontId="0" fillId="0" borderId="0">
      <alignment/>
      <protection/>
    </xf>
    <xf numFmtId="182" fontId="103" fillId="0" borderId="0">
      <alignment/>
      <protection/>
    </xf>
    <xf numFmtId="0" fontId="2" fillId="0" borderId="0">
      <alignment/>
      <protection/>
    </xf>
    <xf numFmtId="204" fontId="71" fillId="21" borderId="0">
      <alignment vertical="center"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101" fillId="0" borderId="0">
      <alignment/>
      <protection/>
    </xf>
    <xf numFmtId="10" fontId="101" fillId="0" borderId="0">
      <alignment/>
      <protection/>
    </xf>
    <xf numFmtId="10" fontId="101" fillId="0" borderId="0">
      <alignment/>
      <protection/>
    </xf>
    <xf numFmtId="0" fontId="72" fillId="22" borderId="2">
      <alignment horizontal="center" vertical="center"/>
      <protection/>
    </xf>
    <xf numFmtId="0" fontId="42" fillId="0" borderId="0">
      <alignment/>
      <protection/>
    </xf>
    <xf numFmtId="0" fontId="108" fillId="0" borderId="0">
      <alignment/>
      <protection/>
    </xf>
    <xf numFmtId="0" fontId="11" fillId="0" borderId="7" applyNumberFormat="0" applyFill="0" applyAlignment="0" applyProtection="0"/>
    <xf numFmtId="0" fontId="104" fillId="0" borderId="7">
      <alignment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17" borderId="8" applyNumberFormat="0" applyAlignment="0" applyProtection="0"/>
    <xf numFmtId="0" fontId="26" fillId="3" borderId="0" applyNumberFormat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19" borderId="9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29" fillId="28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103" fillId="0" borderId="0">
      <alignment/>
      <protection/>
    </xf>
    <xf numFmtId="41" fontId="73" fillId="0" borderId="0" applyFont="0" applyFill="0" applyBorder="0" applyAlignment="0" applyProtection="0"/>
    <xf numFmtId="41" fontId="103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30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12" applyNumberFormat="0" applyFill="0" applyAlignment="0" applyProtection="0"/>
    <xf numFmtId="41" fontId="0" fillId="0" borderId="0" applyFont="0" applyFill="0" applyBorder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" fillId="0" borderId="0">
      <alignment/>
      <protection/>
    </xf>
    <xf numFmtId="0" fontId="100" fillId="0" borderId="0">
      <alignment/>
      <protection/>
    </xf>
    <xf numFmtId="0" fontId="38" fillId="17" borderId="16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3" fillId="0" borderId="0">
      <alignment vertical="center"/>
      <protection/>
    </xf>
    <xf numFmtId="205" fontId="71" fillId="21" borderId="0">
      <alignment vertical="center"/>
      <protection/>
    </xf>
    <xf numFmtId="204" fontId="2" fillId="0" borderId="2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4" fillId="0" borderId="0" applyProtection="0">
      <alignment/>
    </xf>
    <xf numFmtId="0" fontId="103" fillId="0" borderId="0">
      <alignment vertical="center"/>
      <protection/>
    </xf>
    <xf numFmtId="0" fontId="4" fillId="0" borderId="0">
      <alignment/>
      <protection/>
    </xf>
    <xf numFmtId="0" fontId="109" fillId="0" borderId="0">
      <alignment vertical="center"/>
      <protection/>
    </xf>
    <xf numFmtId="0" fontId="100" fillId="0" borderId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109" fillId="0" borderId="0">
      <alignment vertical="center"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0" fontId="7" fillId="0" borderId="0" applyNumberFormat="0" applyFill="0" applyBorder="0" applyAlignment="0" applyProtection="0"/>
  </cellStyleXfs>
  <cellXfs count="736">
    <xf numFmtId="0" fontId="0" fillId="0" borderId="0" xfId="0" applyAlignment="1">
      <alignment/>
    </xf>
    <xf numFmtId="0" fontId="43" fillId="0" borderId="0" xfId="301" applyFont="1" applyFill="1" applyAlignment="1">
      <alignment vertical="center"/>
      <protection/>
    </xf>
    <xf numFmtId="0" fontId="18" fillId="0" borderId="0" xfId="306" applyFont="1" applyFill="1" applyAlignment="1">
      <alignment vertical="center"/>
      <protection/>
    </xf>
    <xf numFmtId="0" fontId="43" fillId="0" borderId="0" xfId="306" applyFont="1" applyFill="1" applyAlignment="1">
      <alignment vertical="center"/>
      <protection/>
    </xf>
    <xf numFmtId="0" fontId="43" fillId="0" borderId="0" xfId="306" applyFont="1" applyFill="1" applyAlignment="1">
      <alignment horizontal="right" vertical="center"/>
      <protection/>
    </xf>
    <xf numFmtId="0" fontId="43" fillId="0" borderId="0" xfId="306" applyFont="1" applyFill="1" applyBorder="1" applyAlignment="1">
      <alignment vertical="center"/>
      <protection/>
    </xf>
    <xf numFmtId="0" fontId="18" fillId="0" borderId="0" xfId="306" applyFont="1" applyFill="1" applyAlignment="1">
      <alignment vertical="center" shrinkToFit="1"/>
      <protection/>
    </xf>
    <xf numFmtId="0" fontId="43" fillId="0" borderId="0" xfId="301" applyFont="1" applyFill="1" applyBorder="1" applyAlignment="1">
      <alignment vertical="center"/>
      <protection/>
    </xf>
    <xf numFmtId="0" fontId="43" fillId="0" borderId="0" xfId="302" applyFont="1" applyFill="1" applyBorder="1" applyAlignment="1">
      <alignment vertical="center"/>
      <protection/>
    </xf>
    <xf numFmtId="0" fontId="43" fillId="0" borderId="0" xfId="302" applyFont="1" applyFill="1" applyAlignment="1">
      <alignment vertical="center"/>
      <protection/>
    </xf>
    <xf numFmtId="0" fontId="43" fillId="0" borderId="0" xfId="302" applyFont="1" applyFill="1" applyAlignment="1">
      <alignment horizontal="right" vertical="center"/>
      <protection/>
    </xf>
    <xf numFmtId="0" fontId="43" fillId="0" borderId="0" xfId="302" applyNumberFormat="1" applyFont="1" applyFill="1" applyAlignment="1">
      <alignment horizontal="left" vertical="center"/>
      <protection/>
    </xf>
    <xf numFmtId="176" fontId="18" fillId="0" borderId="0" xfId="299" applyNumberFormat="1" applyFont="1" applyFill="1" applyBorder="1" applyAlignment="1" applyProtection="1">
      <alignment horizontal="right" vertical="center"/>
      <protection locked="0"/>
    </xf>
    <xf numFmtId="0" fontId="43" fillId="0" borderId="0" xfId="300" applyFont="1" applyFill="1" applyAlignment="1">
      <alignment horizontal="right" vertical="center"/>
      <protection/>
    </xf>
    <xf numFmtId="3" fontId="43" fillId="0" borderId="0" xfId="300" applyNumberFormat="1" applyFont="1" applyFill="1" applyBorder="1" applyAlignment="1">
      <alignment vertical="center"/>
      <protection/>
    </xf>
    <xf numFmtId="3" fontId="43" fillId="0" borderId="0" xfId="300" applyNumberFormat="1" applyFont="1" applyFill="1" applyAlignment="1">
      <alignment horizontal="right" vertical="center"/>
      <protection/>
    </xf>
    <xf numFmtId="3" fontId="43" fillId="0" borderId="0" xfId="300" applyNumberFormat="1" applyFont="1" applyFill="1" applyAlignment="1">
      <alignment vertical="center"/>
      <protection/>
    </xf>
    <xf numFmtId="0" fontId="43" fillId="0" borderId="0" xfId="300" applyFont="1" applyFill="1" applyAlignment="1">
      <alignment vertical="center"/>
      <protection/>
    </xf>
    <xf numFmtId="0" fontId="43" fillId="0" borderId="0" xfId="300" applyFont="1" applyFill="1" applyBorder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306" applyNumberFormat="1" applyFont="1" applyFill="1" applyAlignment="1">
      <alignment horizontal="left" vertical="center"/>
      <protection/>
    </xf>
    <xf numFmtId="0" fontId="48" fillId="0" borderId="0" xfId="306" applyFont="1" applyFill="1" applyAlignment="1">
      <alignment vertical="center"/>
      <protection/>
    </xf>
    <xf numFmtId="0" fontId="48" fillId="0" borderId="0" xfId="306" applyFont="1" applyFill="1" applyAlignment="1">
      <alignment horizontal="right" vertical="center"/>
      <protection/>
    </xf>
    <xf numFmtId="0" fontId="48" fillId="0" borderId="0" xfId="306" applyFont="1" applyFill="1" applyBorder="1" applyAlignment="1">
      <alignment vertical="center"/>
      <protection/>
    </xf>
    <xf numFmtId="0" fontId="48" fillId="0" borderId="0" xfId="300" applyNumberFormat="1" applyFont="1" applyFill="1" applyAlignment="1">
      <alignment horizontal="left" vertical="center"/>
      <protection/>
    </xf>
    <xf numFmtId="0" fontId="48" fillId="0" borderId="0" xfId="300" applyFont="1" applyFill="1" applyAlignment="1">
      <alignment horizontal="right" vertical="center"/>
      <protection/>
    </xf>
    <xf numFmtId="0" fontId="48" fillId="0" borderId="0" xfId="300" applyFont="1" applyFill="1" applyAlignment="1">
      <alignment vertical="center"/>
      <protection/>
    </xf>
    <xf numFmtId="0" fontId="48" fillId="0" borderId="0" xfId="300" applyFont="1" applyFill="1" applyBorder="1" applyAlignment="1">
      <alignment vertical="center"/>
      <protection/>
    </xf>
    <xf numFmtId="0" fontId="48" fillId="0" borderId="0" xfId="0" applyNumberFormat="1" applyFont="1" applyFill="1" applyAlignment="1">
      <alignment horizontal="left" vertical="center"/>
    </xf>
    <xf numFmtId="0" fontId="48" fillId="0" borderId="0" xfId="302" applyFont="1" applyFill="1" applyAlignment="1">
      <alignment vertical="center"/>
      <protection/>
    </xf>
    <xf numFmtId="0" fontId="48" fillId="0" borderId="0" xfId="302" applyFont="1" applyFill="1" applyBorder="1" applyAlignment="1">
      <alignment vertical="center"/>
      <protection/>
    </xf>
    <xf numFmtId="0" fontId="48" fillId="0" borderId="0" xfId="301" applyFont="1" applyFill="1" applyAlignment="1">
      <alignment vertical="center"/>
      <protection/>
    </xf>
    <xf numFmtId="0" fontId="48" fillId="0" borderId="0" xfId="301" applyFont="1" applyFill="1" applyBorder="1" applyAlignment="1">
      <alignment vertical="center"/>
      <protection/>
    </xf>
    <xf numFmtId="0" fontId="17" fillId="0" borderId="0" xfId="306" applyNumberFormat="1" applyFont="1" applyFill="1" applyAlignment="1">
      <alignment horizontal="left" vertical="center"/>
      <protection/>
    </xf>
    <xf numFmtId="0" fontId="17" fillId="0" borderId="0" xfId="306" applyFont="1" applyFill="1" applyAlignment="1">
      <alignment horizontal="right" vertical="center"/>
      <protection/>
    </xf>
    <xf numFmtId="0" fontId="17" fillId="0" borderId="0" xfId="306" applyFont="1" applyFill="1" applyAlignment="1">
      <alignment vertical="center"/>
      <protection/>
    </xf>
    <xf numFmtId="0" fontId="17" fillId="0" borderId="0" xfId="306" applyFont="1" applyFill="1" applyBorder="1" applyAlignment="1">
      <alignment vertical="center"/>
      <protection/>
    </xf>
    <xf numFmtId="0" fontId="17" fillId="0" borderId="0" xfId="306" applyFont="1" applyFill="1" applyAlignment="1">
      <alignment horizontal="centerContinuous" vertical="center"/>
      <protection/>
    </xf>
    <xf numFmtId="0" fontId="50" fillId="0" borderId="0" xfId="306" applyFont="1" applyFill="1" applyAlignment="1">
      <alignment horizontal="centerContinuous" vertical="center"/>
      <protection/>
    </xf>
    <xf numFmtId="0" fontId="17" fillId="0" borderId="0" xfId="306" applyFont="1" applyFill="1" applyBorder="1" applyAlignment="1">
      <alignment horizontal="center" vertical="center"/>
      <protection/>
    </xf>
    <xf numFmtId="0" fontId="50" fillId="0" borderId="0" xfId="306" applyFont="1" applyFill="1" applyBorder="1" applyAlignment="1">
      <alignment vertical="center"/>
      <protection/>
    </xf>
    <xf numFmtId="0" fontId="17" fillId="0" borderId="0" xfId="306" applyFont="1" applyFill="1" applyBorder="1" applyAlignment="1">
      <alignment horizontal="right" vertical="center"/>
      <protection/>
    </xf>
    <xf numFmtId="3" fontId="17" fillId="0" borderId="0" xfId="306" applyNumberFormat="1" applyFont="1" applyFill="1" applyBorder="1" applyAlignment="1">
      <alignment horizontal="right" vertical="center"/>
      <protection/>
    </xf>
    <xf numFmtId="0" fontId="17" fillId="0" borderId="0" xfId="306" applyFont="1" applyFill="1" applyAlignment="1">
      <alignment horizontal="left" vertical="center"/>
      <protection/>
    </xf>
    <xf numFmtId="0" fontId="17" fillId="0" borderId="0" xfId="306" applyFont="1" applyFill="1" applyBorder="1" applyAlignment="1">
      <alignment horizontal="left" vertical="center"/>
      <protection/>
    </xf>
    <xf numFmtId="0" fontId="17" fillId="0" borderId="0" xfId="307" applyFont="1" applyFill="1" applyAlignment="1">
      <alignment horizontal="left"/>
    </xf>
    <xf numFmtId="0" fontId="17" fillId="0" borderId="0" xfId="307" applyFont="1" applyFill="1" applyBorder="1" applyAlignment="1">
      <alignment vertical="center"/>
    </xf>
    <xf numFmtId="0" fontId="19" fillId="0" borderId="0" xfId="306" applyFont="1" applyFill="1" applyAlignment="1">
      <alignment vertical="center"/>
      <protection/>
    </xf>
    <xf numFmtId="0" fontId="19" fillId="0" borderId="0" xfId="306" applyFont="1" applyFill="1" applyAlignment="1">
      <alignment horizontal="right" vertical="center"/>
      <protection/>
    </xf>
    <xf numFmtId="0" fontId="19" fillId="0" borderId="0" xfId="306" applyFont="1" applyFill="1" applyBorder="1" applyAlignment="1">
      <alignment vertical="center"/>
      <protection/>
    </xf>
    <xf numFmtId="0" fontId="51" fillId="0" borderId="0" xfId="300" applyNumberFormat="1" applyFont="1" applyFill="1" applyAlignment="1">
      <alignment horizontal="left" vertical="center"/>
      <protection/>
    </xf>
    <xf numFmtId="0" fontId="51" fillId="0" borderId="0" xfId="300" applyFont="1" applyFill="1" applyAlignment="1">
      <alignment horizontal="right" vertical="center"/>
      <protection/>
    </xf>
    <xf numFmtId="41" fontId="52" fillId="0" borderId="0" xfId="0" applyNumberFormat="1" applyFont="1" applyFill="1" applyBorder="1" applyAlignment="1">
      <alignment vertical="center"/>
    </xf>
    <xf numFmtId="0" fontId="17" fillId="0" borderId="0" xfId="300" applyNumberFormat="1" applyFont="1" applyFill="1" applyAlignment="1">
      <alignment horizontal="left" vertical="center"/>
      <protection/>
    </xf>
    <xf numFmtId="0" fontId="17" fillId="0" borderId="0" xfId="300" applyFont="1" applyFill="1" applyAlignment="1">
      <alignment horizontal="right" vertical="center"/>
      <protection/>
    </xf>
    <xf numFmtId="0" fontId="17" fillId="0" borderId="0" xfId="300" applyFont="1" applyFill="1" applyAlignment="1">
      <alignment vertical="center"/>
      <protection/>
    </xf>
    <xf numFmtId="0" fontId="17" fillId="0" borderId="0" xfId="300" applyFont="1" applyFill="1" applyBorder="1" applyAlignment="1">
      <alignment vertical="center"/>
      <protection/>
    </xf>
    <xf numFmtId="0" fontId="17" fillId="0" borderId="0" xfId="300" applyFont="1" applyFill="1" applyAlignment="1">
      <alignment horizontal="centerContinuous" vertical="center"/>
      <protection/>
    </xf>
    <xf numFmtId="0" fontId="17" fillId="0" borderId="0" xfId="300" applyFont="1" applyFill="1" applyBorder="1" applyAlignment="1">
      <alignment horizontal="right" vertical="center"/>
      <protection/>
    </xf>
    <xf numFmtId="0" fontId="17" fillId="0" borderId="0" xfId="300" applyFont="1" applyFill="1" applyBorder="1" applyAlignment="1">
      <alignment horizontal="center" vertical="center"/>
      <protection/>
    </xf>
    <xf numFmtId="176" fontId="17" fillId="0" borderId="0" xfId="299" applyNumberFormat="1" applyFont="1" applyFill="1" applyAlignment="1" applyProtection="1">
      <alignment horizontal="right" vertical="center"/>
      <protection locked="0"/>
    </xf>
    <xf numFmtId="176" fontId="17" fillId="0" borderId="0" xfId="299" applyNumberFormat="1" applyFont="1" applyFill="1" applyBorder="1" applyAlignment="1" applyProtection="1">
      <alignment horizontal="right" vertical="center"/>
      <protection locked="0"/>
    </xf>
    <xf numFmtId="3" fontId="17" fillId="0" borderId="0" xfId="300" applyNumberFormat="1" applyFont="1" applyFill="1" applyBorder="1" applyAlignment="1">
      <alignment vertical="center"/>
      <protection/>
    </xf>
    <xf numFmtId="3" fontId="17" fillId="0" borderId="0" xfId="300" applyNumberFormat="1" applyFont="1" applyFill="1" applyBorder="1" applyAlignment="1">
      <alignment horizontal="right" vertical="center"/>
      <protection/>
    </xf>
    <xf numFmtId="41" fontId="17" fillId="0" borderId="0" xfId="300" applyNumberFormat="1" applyFont="1" applyFill="1" applyBorder="1" applyAlignment="1">
      <alignment horizontal="center" vertical="center"/>
      <protection/>
    </xf>
    <xf numFmtId="3" fontId="17" fillId="0" borderId="0" xfId="300" applyNumberFormat="1" applyFont="1" applyFill="1" applyAlignment="1">
      <alignment horizontal="right" vertical="center"/>
      <protection/>
    </xf>
    <xf numFmtId="3" fontId="17" fillId="0" borderId="0" xfId="300" applyNumberFormat="1" applyFont="1" applyFill="1" applyAlignment="1">
      <alignment vertical="center"/>
      <protection/>
    </xf>
    <xf numFmtId="0" fontId="51" fillId="0" borderId="0" xfId="300" applyFont="1" applyFill="1" applyBorder="1" applyAlignment="1">
      <alignment horizontal="center" vertical="center"/>
      <protection/>
    </xf>
    <xf numFmtId="0" fontId="19" fillId="0" borderId="0" xfId="300" applyFont="1" applyFill="1" applyAlignment="1">
      <alignment horizontal="right" vertical="center"/>
      <protection/>
    </xf>
    <xf numFmtId="3" fontId="19" fillId="0" borderId="0" xfId="300" applyNumberFormat="1" applyFont="1" applyFill="1" applyBorder="1" applyAlignment="1">
      <alignment vertical="center"/>
      <protection/>
    </xf>
    <xf numFmtId="3" fontId="19" fillId="0" borderId="0" xfId="300" applyNumberFormat="1" applyFont="1" applyFill="1" applyAlignment="1">
      <alignment horizontal="right" vertical="center"/>
      <protection/>
    </xf>
    <xf numFmtId="3" fontId="19" fillId="0" borderId="0" xfId="300" applyNumberFormat="1" applyFont="1" applyFill="1" applyAlignment="1">
      <alignment vertical="center"/>
      <protection/>
    </xf>
    <xf numFmtId="0" fontId="19" fillId="0" borderId="0" xfId="300" applyFont="1" applyFill="1" applyAlignment="1">
      <alignment vertical="center"/>
      <protection/>
    </xf>
    <xf numFmtId="0" fontId="19" fillId="0" borderId="0" xfId="300" applyFont="1" applyFill="1" applyBorder="1" applyAlignment="1">
      <alignment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305" applyFont="1" applyFill="1" applyAlignment="1">
      <alignment vertical="center"/>
      <protection/>
    </xf>
    <xf numFmtId="0" fontId="17" fillId="0" borderId="0" xfId="305" applyFont="1" applyFill="1" applyBorder="1" applyAlignment="1">
      <alignment horizontal="left" vertical="center"/>
      <protection/>
    </xf>
    <xf numFmtId="0" fontId="17" fillId="0" borderId="0" xfId="305" applyFont="1" applyFill="1" applyBorder="1" applyAlignment="1">
      <alignment vertical="center"/>
      <protection/>
    </xf>
    <xf numFmtId="0" fontId="17" fillId="0" borderId="0" xfId="305" applyFont="1" applyFill="1" applyAlignment="1">
      <alignment horizontal="right" vertical="center"/>
      <protection/>
    </xf>
    <xf numFmtId="0" fontId="17" fillId="0" borderId="0" xfId="305" applyFont="1" applyFill="1" applyBorder="1" applyAlignment="1">
      <alignment horizontal="center" vertical="center"/>
      <protection/>
    </xf>
    <xf numFmtId="0" fontId="17" fillId="0" borderId="0" xfId="302" applyNumberFormat="1" applyFont="1" applyFill="1" applyAlignment="1">
      <alignment horizontal="left" vertical="center"/>
      <protection/>
    </xf>
    <xf numFmtId="0" fontId="17" fillId="0" borderId="0" xfId="302" applyFont="1" applyFill="1" applyAlignment="1">
      <alignment vertical="center"/>
      <protection/>
    </xf>
    <xf numFmtId="0" fontId="17" fillId="0" borderId="0" xfId="302" applyFont="1" applyFill="1" applyBorder="1" applyAlignment="1">
      <alignment vertical="center"/>
      <protection/>
    </xf>
    <xf numFmtId="0" fontId="17" fillId="0" borderId="0" xfId="302" applyFont="1" applyFill="1" applyAlignment="1">
      <alignment horizontal="right" vertical="center"/>
      <protection/>
    </xf>
    <xf numFmtId="0" fontId="50" fillId="0" borderId="0" xfId="302" applyFont="1" applyFill="1" applyBorder="1" applyAlignment="1">
      <alignment vertical="center"/>
      <protection/>
    </xf>
    <xf numFmtId="0" fontId="19" fillId="0" borderId="0" xfId="302" applyFont="1" applyFill="1" applyBorder="1" applyAlignment="1">
      <alignment vertical="center"/>
      <protection/>
    </xf>
    <xf numFmtId="0" fontId="19" fillId="0" borderId="0" xfId="302" applyFont="1" applyFill="1" applyAlignment="1">
      <alignment vertical="center"/>
      <protection/>
    </xf>
    <xf numFmtId="0" fontId="19" fillId="0" borderId="0" xfId="302" applyFont="1" applyFill="1" applyAlignment="1">
      <alignment horizontal="right" vertical="center"/>
      <protection/>
    </xf>
    <xf numFmtId="0" fontId="19" fillId="0" borderId="0" xfId="302" applyNumberFormat="1" applyFont="1" applyFill="1" applyAlignment="1">
      <alignment horizontal="left" vertical="center"/>
      <protection/>
    </xf>
    <xf numFmtId="0" fontId="17" fillId="0" borderId="0" xfId="301" applyNumberFormat="1" applyFont="1" applyFill="1" applyAlignment="1">
      <alignment horizontal="left" vertical="center"/>
      <protection/>
    </xf>
    <xf numFmtId="0" fontId="17" fillId="0" borderId="0" xfId="301" applyFont="1" applyFill="1" applyAlignment="1">
      <alignment vertical="center"/>
      <protection/>
    </xf>
    <xf numFmtId="0" fontId="17" fillId="0" borderId="0" xfId="301" applyFont="1" applyFill="1" applyBorder="1" applyAlignment="1">
      <alignment vertical="center"/>
      <protection/>
    </xf>
    <xf numFmtId="0" fontId="17" fillId="0" borderId="0" xfId="301" applyFont="1" applyFill="1" applyAlignment="1">
      <alignment horizontal="centerContinuous" vertical="center"/>
      <protection/>
    </xf>
    <xf numFmtId="0" fontId="50" fillId="0" borderId="0" xfId="301" applyFont="1" applyFill="1" applyAlignment="1">
      <alignment horizontal="centerContinuous" vertical="center"/>
      <protection/>
    </xf>
    <xf numFmtId="0" fontId="17" fillId="0" borderId="0" xfId="301" applyFont="1" applyFill="1" applyAlignment="1">
      <alignment horizontal="center" vertical="center"/>
      <protection/>
    </xf>
    <xf numFmtId="0" fontId="50" fillId="0" borderId="0" xfId="301" applyFont="1" applyFill="1" applyBorder="1" applyAlignment="1">
      <alignment vertical="center"/>
      <protection/>
    </xf>
    <xf numFmtId="49" fontId="17" fillId="0" borderId="17" xfId="301" applyNumberFormat="1" applyFont="1" applyFill="1" applyBorder="1" applyAlignment="1">
      <alignment horizontal="center" vertical="center"/>
      <protection/>
    </xf>
    <xf numFmtId="0" fontId="19" fillId="0" borderId="0" xfId="301" applyFont="1" applyFill="1" applyBorder="1" applyAlignment="1">
      <alignment vertical="center"/>
      <protection/>
    </xf>
    <xf numFmtId="3" fontId="17" fillId="0" borderId="0" xfId="301" applyNumberFormat="1" applyFont="1" applyFill="1" applyAlignment="1">
      <alignment horizontal="right" vertical="center"/>
      <protection/>
    </xf>
    <xf numFmtId="0" fontId="19" fillId="0" borderId="0" xfId="301" applyFont="1" applyFill="1" applyAlignment="1">
      <alignment vertical="center"/>
      <protection/>
    </xf>
    <xf numFmtId="41" fontId="17" fillId="0" borderId="0" xfId="306" applyNumberFormat="1" applyFont="1" applyFill="1" applyBorder="1" applyAlignment="1">
      <alignment horizontal="center" vertical="center"/>
      <protection/>
    </xf>
    <xf numFmtId="3" fontId="17" fillId="0" borderId="0" xfId="306" applyNumberFormat="1" applyFont="1" applyFill="1" applyBorder="1" applyAlignment="1">
      <alignment horizontal="center" vertical="center"/>
      <protection/>
    </xf>
    <xf numFmtId="41" fontId="17" fillId="0" borderId="0" xfId="306" applyNumberFormat="1" applyFont="1" applyFill="1" applyBorder="1" applyAlignment="1">
      <alignment vertical="center"/>
      <protection/>
    </xf>
    <xf numFmtId="0" fontId="17" fillId="0" borderId="0" xfId="306" applyFont="1" applyFill="1" applyBorder="1" applyAlignment="1">
      <alignment horizontal="right" vertical="center" shrinkToFit="1"/>
      <protection/>
    </xf>
    <xf numFmtId="0" fontId="17" fillId="0" borderId="0" xfId="307" applyFont="1" applyFill="1" applyBorder="1" applyAlignment="1">
      <alignment horizontal="left"/>
    </xf>
    <xf numFmtId="0" fontId="51" fillId="0" borderId="0" xfId="306" applyFont="1" applyFill="1" applyAlignment="1">
      <alignment vertical="center"/>
      <protection/>
    </xf>
    <xf numFmtId="0" fontId="51" fillId="0" borderId="0" xfId="306" applyFont="1" applyFill="1" applyAlignment="1">
      <alignment horizontal="right" vertical="center"/>
      <protection/>
    </xf>
    <xf numFmtId="0" fontId="51" fillId="0" borderId="0" xfId="306" applyFont="1" applyFill="1" applyBorder="1" applyAlignment="1">
      <alignment vertical="center"/>
      <protection/>
    </xf>
    <xf numFmtId="0" fontId="56" fillId="0" borderId="0" xfId="306" applyFont="1" applyFill="1" applyAlignment="1">
      <alignment horizontal="centerContinuous" vertical="center"/>
      <protection/>
    </xf>
    <xf numFmtId="0" fontId="51" fillId="0" borderId="0" xfId="306" applyFont="1" applyFill="1" applyAlignment="1">
      <alignment vertical="center" shrinkToFit="1"/>
      <protection/>
    </xf>
    <xf numFmtId="0" fontId="17" fillId="0" borderId="0" xfId="306" applyFont="1" applyFill="1" applyBorder="1" applyAlignment="1">
      <alignment horizontal="center" vertical="center" shrinkToFit="1"/>
      <protection/>
    </xf>
    <xf numFmtId="0" fontId="17" fillId="0" borderId="0" xfId="306" applyFont="1" applyFill="1" applyBorder="1" applyAlignment="1">
      <alignment vertical="center" shrinkToFit="1"/>
      <protection/>
    </xf>
    <xf numFmtId="0" fontId="17" fillId="0" borderId="0" xfId="306" applyFont="1" applyFill="1" applyAlignment="1">
      <alignment vertical="center" shrinkToFit="1"/>
      <protection/>
    </xf>
    <xf numFmtId="0" fontId="57" fillId="0" borderId="0" xfId="306" applyFont="1" applyFill="1" applyAlignment="1">
      <alignment horizontal="centerContinuous" vertical="center"/>
      <protection/>
    </xf>
    <xf numFmtId="0" fontId="57" fillId="0" borderId="0" xfId="306" applyFont="1" applyFill="1" applyBorder="1" applyAlignment="1">
      <alignment horizontal="centerContinuous" vertical="center"/>
      <protection/>
    </xf>
    <xf numFmtId="0" fontId="57" fillId="0" borderId="0" xfId="306" applyFont="1" applyFill="1" applyBorder="1" applyAlignment="1">
      <alignment horizontal="left" vertical="center"/>
      <protection/>
    </xf>
    <xf numFmtId="0" fontId="57" fillId="0" borderId="0" xfId="306" applyFont="1" applyFill="1" applyBorder="1" applyAlignment="1">
      <alignment horizontal="centerContinuous" vertical="center" shrinkToFit="1"/>
      <protection/>
    </xf>
    <xf numFmtId="0" fontId="57" fillId="0" borderId="0" xfId="306" applyFont="1" applyFill="1" applyBorder="1" applyAlignment="1">
      <alignment vertical="center"/>
      <protection/>
    </xf>
    <xf numFmtId="0" fontId="52" fillId="0" borderId="0" xfId="306" applyFont="1" applyFill="1" applyBorder="1" applyAlignment="1">
      <alignment vertical="center"/>
      <protection/>
    </xf>
    <xf numFmtId="0" fontId="52" fillId="0" borderId="0" xfId="306" applyFont="1" applyFill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vertical="center"/>
    </xf>
    <xf numFmtId="0" fontId="59" fillId="0" borderId="0" xfId="306" applyFont="1" applyFill="1" applyBorder="1" applyAlignment="1">
      <alignment vertical="center"/>
      <protection/>
    </xf>
    <xf numFmtId="0" fontId="60" fillId="0" borderId="0" xfId="306" applyFont="1" applyFill="1" applyAlignment="1">
      <alignment vertical="center"/>
      <protection/>
    </xf>
    <xf numFmtId="0" fontId="52" fillId="0" borderId="0" xfId="306" applyFont="1" applyFill="1" applyAlignment="1">
      <alignment vertical="center"/>
      <protection/>
    </xf>
    <xf numFmtId="0" fontId="57" fillId="0" borderId="0" xfId="301" applyFont="1" applyFill="1" applyAlignment="1">
      <alignment horizontal="centerContinuous" vertical="center"/>
      <protection/>
    </xf>
    <xf numFmtId="0" fontId="57" fillId="0" borderId="0" xfId="301" applyFont="1" applyFill="1" applyBorder="1" applyAlignment="1">
      <alignment vertical="center"/>
      <protection/>
    </xf>
    <xf numFmtId="0" fontId="52" fillId="0" borderId="0" xfId="301" applyFont="1" applyFill="1" applyBorder="1" applyAlignment="1">
      <alignment vertical="center"/>
      <protection/>
    </xf>
    <xf numFmtId="0" fontId="17" fillId="0" borderId="2" xfId="285" applyNumberFormat="1" applyFont="1" applyFill="1" applyBorder="1" applyAlignment="1">
      <alignment horizontal="right" vertical="center" shrinkToFit="1"/>
      <protection/>
    </xf>
    <xf numFmtId="0" fontId="57" fillId="0" borderId="0" xfId="302" applyFont="1" applyFill="1" applyBorder="1" applyAlignment="1">
      <alignment vertical="center"/>
      <protection/>
    </xf>
    <xf numFmtId="0" fontId="52" fillId="0" borderId="0" xfId="302" applyFont="1" applyFill="1" applyBorder="1" applyAlignment="1">
      <alignment vertical="center"/>
      <protection/>
    </xf>
    <xf numFmtId="0" fontId="52" fillId="0" borderId="17" xfId="302" applyNumberFormat="1" applyFont="1" applyFill="1" applyBorder="1" applyAlignment="1">
      <alignment horizontal="center" vertical="center"/>
      <protection/>
    </xf>
    <xf numFmtId="3" fontId="52" fillId="0" borderId="2" xfId="302" applyNumberFormat="1" applyFont="1" applyFill="1" applyBorder="1" applyAlignment="1">
      <alignment horizontal="right" vertical="center"/>
      <protection/>
    </xf>
    <xf numFmtId="41" fontId="52" fillId="0" borderId="0" xfId="250" applyFont="1" applyFill="1" applyBorder="1" applyAlignment="1">
      <alignment vertical="center"/>
    </xf>
    <xf numFmtId="41" fontId="52" fillId="0" borderId="0" xfId="302" applyNumberFormat="1" applyFont="1" applyFill="1" applyBorder="1" applyAlignment="1" applyProtection="1">
      <alignment horizontal="right" vertical="center" shrinkToFit="1"/>
      <protection locked="0"/>
    </xf>
    <xf numFmtId="0" fontId="52" fillId="0" borderId="0" xfId="302" applyNumberFormat="1" applyFont="1" applyFill="1" applyBorder="1" applyAlignment="1">
      <alignment horizontal="left" vertical="center"/>
      <protection/>
    </xf>
    <xf numFmtId="0" fontId="52" fillId="0" borderId="0" xfId="302" applyFont="1" applyFill="1" applyAlignment="1">
      <alignment vertical="center"/>
      <protection/>
    </xf>
    <xf numFmtId="0" fontId="52" fillId="0" borderId="0" xfId="302" applyFont="1" applyFill="1" applyAlignment="1">
      <alignment horizontal="right" vertical="center"/>
      <protection/>
    </xf>
    <xf numFmtId="0" fontId="52" fillId="0" borderId="0" xfId="305" applyFont="1" applyFill="1" applyBorder="1" applyAlignment="1">
      <alignment horizontal="center" vertical="center" wrapText="1"/>
      <protection/>
    </xf>
    <xf numFmtId="0" fontId="52" fillId="0" borderId="0" xfId="305" applyFont="1" applyFill="1" applyBorder="1" applyAlignment="1">
      <alignment vertical="center"/>
      <protection/>
    </xf>
    <xf numFmtId="0" fontId="52" fillId="0" borderId="18" xfId="305" applyFont="1" applyFill="1" applyBorder="1" applyAlignment="1">
      <alignment vertical="center"/>
      <protection/>
    </xf>
    <xf numFmtId="0" fontId="52" fillId="0" borderId="6" xfId="305" applyFont="1" applyFill="1" applyBorder="1" applyAlignment="1">
      <alignment horizontal="centerContinuous" vertical="center"/>
      <protection/>
    </xf>
    <xf numFmtId="0" fontId="52" fillId="0" borderId="6" xfId="305" applyFont="1" applyFill="1" applyBorder="1" applyAlignment="1">
      <alignment horizontal="right" vertical="center"/>
      <protection/>
    </xf>
    <xf numFmtId="0" fontId="52" fillId="0" borderId="6" xfId="305" applyFont="1" applyFill="1" applyBorder="1" applyAlignment="1">
      <alignment vertical="center"/>
      <protection/>
    </xf>
    <xf numFmtId="0" fontId="52" fillId="0" borderId="6" xfId="305" applyFont="1" applyFill="1" applyBorder="1" applyAlignment="1">
      <alignment horizontal="center" vertical="center"/>
      <protection/>
    </xf>
    <xf numFmtId="0" fontId="52" fillId="0" borderId="19" xfId="305" applyFont="1" applyFill="1" applyBorder="1" applyAlignment="1">
      <alignment horizontal="right" vertical="center"/>
      <protection/>
    </xf>
    <xf numFmtId="0" fontId="52" fillId="0" borderId="0" xfId="305" applyFont="1" applyFill="1" applyBorder="1" applyAlignment="1">
      <alignment horizontal="centerContinuous" vertical="center"/>
      <protection/>
    </xf>
    <xf numFmtId="0" fontId="52" fillId="0" borderId="0" xfId="305" applyFont="1" applyFill="1" applyBorder="1" applyAlignment="1">
      <alignment horizontal="right" vertical="center"/>
      <protection/>
    </xf>
    <xf numFmtId="0" fontId="52" fillId="0" borderId="0" xfId="305" applyFont="1" applyFill="1" applyBorder="1" applyAlignment="1">
      <alignment horizontal="center" vertical="center"/>
      <protection/>
    </xf>
    <xf numFmtId="0" fontId="18" fillId="0" borderId="0" xfId="290" applyFont="1" applyFill="1" applyBorder="1" applyAlignment="1">
      <alignment horizontal="left" vertical="center"/>
      <protection/>
    </xf>
    <xf numFmtId="0" fontId="52" fillId="0" borderId="0" xfId="305" applyFont="1" applyFill="1" applyBorder="1" applyAlignment="1">
      <alignment horizontal="left" vertical="center"/>
      <protection/>
    </xf>
    <xf numFmtId="0" fontId="52" fillId="0" borderId="0" xfId="305" applyFont="1" applyFill="1" applyAlignment="1">
      <alignment vertical="center"/>
      <protection/>
    </xf>
    <xf numFmtId="0" fontId="52" fillId="0" borderId="0" xfId="290" applyFont="1" applyFill="1" applyAlignment="1">
      <alignment horizontal="left" vertical="center"/>
      <protection/>
    </xf>
    <xf numFmtId="0" fontId="44" fillId="0" borderId="0" xfId="290" applyFont="1" applyFill="1" applyBorder="1" applyAlignment="1">
      <alignment horizontal="left" vertical="center"/>
      <protection/>
    </xf>
    <xf numFmtId="0" fontId="57" fillId="0" borderId="0" xfId="0" applyFont="1" applyFill="1" applyAlignment="1">
      <alignment horizontal="centerContinuous"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41" fontId="52" fillId="0" borderId="0" xfId="250" applyFont="1" applyFill="1" applyBorder="1" applyAlignment="1" applyProtection="1">
      <alignment vertical="center" shrinkToFit="1"/>
      <protection locked="0"/>
    </xf>
    <xf numFmtId="0" fontId="52" fillId="0" borderId="0" xfId="0" applyFont="1" applyFill="1" applyBorder="1" applyAlignment="1">
      <alignment horizontal="right" vertical="center" shrinkToFit="1"/>
    </xf>
    <xf numFmtId="0" fontId="52" fillId="0" borderId="0" xfId="303" applyFont="1" applyFill="1" applyBorder="1" applyAlignment="1">
      <alignment horizontal="right" vertical="center" shrinkToFit="1"/>
      <protection/>
    </xf>
    <xf numFmtId="0" fontId="52" fillId="0" borderId="0" xfId="303" applyFont="1" applyFill="1" applyBorder="1">
      <alignment/>
      <protection/>
    </xf>
    <xf numFmtId="0" fontId="52" fillId="0" borderId="0" xfId="0" applyFont="1" applyFill="1" applyBorder="1" applyAlignment="1">
      <alignment/>
    </xf>
    <xf numFmtId="41" fontId="52" fillId="0" borderId="0" xfId="250" applyFont="1" applyFill="1" applyBorder="1" applyAlignment="1">
      <alignment horizontal="right" vertical="center" shrinkToFit="1"/>
    </xf>
    <xf numFmtId="0" fontId="52" fillId="0" borderId="0" xfId="285" applyFont="1" applyFill="1" applyBorder="1" applyAlignment="1">
      <alignment vertical="center"/>
      <protection/>
    </xf>
    <xf numFmtId="0" fontId="57" fillId="0" borderId="0" xfId="300" applyFont="1" applyFill="1" applyAlignment="1">
      <alignment horizontal="centerContinuous" vertical="center"/>
      <protection/>
    </xf>
    <xf numFmtId="0" fontId="57" fillId="0" borderId="0" xfId="300" applyFont="1" applyFill="1" applyBorder="1" applyAlignment="1">
      <alignment vertical="center"/>
      <protection/>
    </xf>
    <xf numFmtId="0" fontId="52" fillId="0" borderId="0" xfId="284" applyFont="1" applyFill="1">
      <alignment vertical="center"/>
      <protection/>
    </xf>
    <xf numFmtId="0" fontId="19" fillId="0" borderId="0" xfId="303" applyFont="1" applyFill="1" applyAlignment="1">
      <alignment vertical="center"/>
      <protection/>
    </xf>
    <xf numFmtId="0" fontId="19" fillId="0" borderId="0" xfId="305" applyFont="1" applyFill="1" applyAlignment="1">
      <alignment vertical="center"/>
      <protection/>
    </xf>
    <xf numFmtId="0" fontId="48" fillId="0" borderId="0" xfId="284" applyFont="1" applyFill="1">
      <alignment vertical="center"/>
      <protection/>
    </xf>
    <xf numFmtId="0" fontId="52" fillId="0" borderId="0" xfId="284" applyFont="1" applyFill="1" applyBorder="1" applyAlignment="1">
      <alignment vertical="center"/>
      <protection/>
    </xf>
    <xf numFmtId="0" fontId="52" fillId="0" borderId="0" xfId="284" applyFont="1" applyFill="1" applyBorder="1" applyAlignment="1">
      <alignment horizontal="right" vertical="center"/>
      <protection/>
    </xf>
    <xf numFmtId="0" fontId="52" fillId="0" borderId="0" xfId="284" applyFont="1" applyFill="1" applyBorder="1" applyAlignment="1">
      <alignment horizontal="center" vertical="center"/>
      <protection/>
    </xf>
    <xf numFmtId="0" fontId="59" fillId="0" borderId="0" xfId="284" applyFont="1" applyFill="1">
      <alignment vertical="center"/>
      <protection/>
    </xf>
    <xf numFmtId="0" fontId="52" fillId="0" borderId="0" xfId="284" applyFont="1" applyFill="1" applyBorder="1">
      <alignment vertical="center"/>
      <protection/>
    </xf>
    <xf numFmtId="0" fontId="60" fillId="0" borderId="0" xfId="284" applyFont="1" applyFill="1">
      <alignment vertical="center"/>
      <protection/>
    </xf>
    <xf numFmtId="0" fontId="53" fillId="0" borderId="0" xfId="0" applyFont="1" applyFill="1" applyBorder="1" applyAlignment="1">
      <alignment horizontal="right" vertical="center"/>
    </xf>
    <xf numFmtId="0" fontId="17" fillId="0" borderId="0" xfId="284" applyFont="1" applyFill="1" applyBorder="1" applyAlignment="1">
      <alignment horizontal="center" vertical="center"/>
      <protection/>
    </xf>
    <xf numFmtId="0" fontId="53" fillId="0" borderId="0" xfId="284" applyFont="1" applyFill="1">
      <alignment vertical="center"/>
      <protection/>
    </xf>
    <xf numFmtId="0" fontId="48" fillId="0" borderId="0" xfId="303" applyNumberFormat="1" applyFont="1" applyFill="1" applyAlignment="1">
      <alignment horizontal="left" vertical="center"/>
      <protection/>
    </xf>
    <xf numFmtId="0" fontId="48" fillId="0" borderId="0" xfId="303" applyFont="1" applyFill="1" applyAlignment="1">
      <alignment vertical="center"/>
      <protection/>
    </xf>
    <xf numFmtId="0" fontId="48" fillId="0" borderId="0" xfId="303" applyFont="1" applyFill="1" applyAlignment="1">
      <alignment horizontal="right" vertical="center"/>
      <protection/>
    </xf>
    <xf numFmtId="0" fontId="48" fillId="0" borderId="0" xfId="303" applyFont="1" applyFill="1">
      <alignment/>
      <protection/>
    </xf>
    <xf numFmtId="0" fontId="17" fillId="0" borderId="0" xfId="303" applyNumberFormat="1" applyFont="1" applyFill="1" applyAlignment="1">
      <alignment horizontal="left" vertical="center"/>
      <protection/>
    </xf>
    <xf numFmtId="0" fontId="17" fillId="0" borderId="0" xfId="303" applyFont="1" applyFill="1" applyAlignment="1">
      <alignment vertical="center"/>
      <protection/>
    </xf>
    <xf numFmtId="0" fontId="17" fillId="0" borderId="0" xfId="303" applyFont="1" applyFill="1" applyBorder="1" applyAlignment="1">
      <alignment horizontal="left" vertical="center"/>
      <protection/>
    </xf>
    <xf numFmtId="0" fontId="19" fillId="0" borderId="0" xfId="303" applyFont="1" applyFill="1">
      <alignment/>
      <protection/>
    </xf>
    <xf numFmtId="0" fontId="60" fillId="0" borderId="0" xfId="303" applyFont="1" applyFill="1" applyAlignment="1">
      <alignment vertical="center"/>
      <protection/>
    </xf>
    <xf numFmtId="0" fontId="60" fillId="0" borderId="0" xfId="303" applyFont="1" applyFill="1" applyAlignment="1">
      <alignment/>
      <protection/>
    </xf>
    <xf numFmtId="0" fontId="49" fillId="0" borderId="0" xfId="303" applyFont="1" applyFill="1" applyAlignment="1">
      <alignment horizontal="center" vertical="center"/>
      <protection/>
    </xf>
    <xf numFmtId="0" fontId="19" fillId="0" borderId="0" xfId="303" applyFont="1" applyFill="1" applyAlignment="1">
      <alignment horizontal="center" vertical="center"/>
      <protection/>
    </xf>
    <xf numFmtId="0" fontId="54" fillId="0" borderId="0" xfId="303" applyFont="1" applyFill="1" applyAlignment="1">
      <alignment vertical="center"/>
      <protection/>
    </xf>
    <xf numFmtId="0" fontId="19" fillId="0" borderId="0" xfId="303" applyFont="1" applyFill="1" applyAlignment="1">
      <alignment/>
      <protection/>
    </xf>
    <xf numFmtId="0" fontId="17" fillId="0" borderId="0" xfId="303" applyFont="1" applyFill="1" applyAlignment="1">
      <alignment horizontal="centerContinuous" vertical="center"/>
      <protection/>
    </xf>
    <xf numFmtId="0" fontId="55" fillId="0" borderId="0" xfId="303" applyFont="1" applyFill="1" applyAlignment="1">
      <alignment vertical="center"/>
      <protection/>
    </xf>
    <xf numFmtId="0" fontId="55" fillId="0" borderId="0" xfId="303" applyFont="1" applyFill="1" applyAlignment="1">
      <alignment horizontal="right" vertical="center"/>
      <protection/>
    </xf>
    <xf numFmtId="0" fontId="50" fillId="0" borderId="0" xfId="303" applyFont="1" applyFill="1" applyBorder="1" applyAlignment="1">
      <alignment horizontal="left" vertical="center"/>
      <protection/>
    </xf>
    <xf numFmtId="0" fontId="17" fillId="0" borderId="0" xfId="303" applyFont="1" applyFill="1" applyBorder="1" applyAlignment="1">
      <alignment vertical="center"/>
      <protection/>
    </xf>
    <xf numFmtId="0" fontId="17" fillId="0" borderId="0" xfId="303" applyFont="1" applyFill="1" applyBorder="1" applyAlignment="1">
      <alignment horizontal="right" vertical="center"/>
      <protection/>
    </xf>
    <xf numFmtId="0" fontId="52" fillId="0" borderId="0" xfId="303" applyFont="1" applyFill="1">
      <alignment/>
      <protection/>
    </xf>
    <xf numFmtId="0" fontId="17" fillId="0" borderId="20" xfId="303" applyFont="1" applyFill="1" applyBorder="1" applyAlignment="1">
      <alignment horizontal="center" vertical="center"/>
      <protection/>
    </xf>
    <xf numFmtId="0" fontId="17" fillId="0" borderId="21" xfId="303" applyFont="1" applyFill="1" applyBorder="1" applyAlignment="1">
      <alignment horizontal="center" vertical="center"/>
      <protection/>
    </xf>
    <xf numFmtId="0" fontId="17" fillId="0" borderId="21" xfId="303" applyFont="1" applyFill="1" applyBorder="1" applyAlignment="1">
      <alignment vertical="center"/>
      <protection/>
    </xf>
    <xf numFmtId="0" fontId="17" fillId="0" borderId="0" xfId="303" applyFont="1" applyFill="1" applyBorder="1" applyAlignment="1">
      <alignment horizontal="center" vertical="center"/>
      <protection/>
    </xf>
    <xf numFmtId="0" fontId="17" fillId="0" borderId="2" xfId="303" applyFont="1" applyFill="1" applyBorder="1" applyAlignment="1">
      <alignment horizontal="right" vertical="center" shrinkToFit="1"/>
      <protection/>
    </xf>
    <xf numFmtId="0" fontId="17" fillId="0" borderId="21" xfId="303" applyFont="1" applyFill="1" applyBorder="1" applyAlignment="1">
      <alignment horizontal="right" vertical="center"/>
      <protection/>
    </xf>
    <xf numFmtId="0" fontId="17" fillId="0" borderId="0" xfId="303" applyFont="1" applyFill="1" applyAlignment="1">
      <alignment horizontal="right" vertical="center"/>
      <protection/>
    </xf>
    <xf numFmtId="0" fontId="17" fillId="0" borderId="0" xfId="303" applyFont="1" applyFill="1">
      <alignment/>
      <protection/>
    </xf>
    <xf numFmtId="0" fontId="51" fillId="0" borderId="0" xfId="303" applyFont="1" applyFill="1" applyBorder="1" applyAlignment="1">
      <alignment horizontal="center" vertical="center"/>
      <protection/>
    </xf>
    <xf numFmtId="0" fontId="51" fillId="0" borderId="0" xfId="303" applyFont="1" applyFill="1" applyBorder="1" applyAlignment="1">
      <alignment vertical="center"/>
      <protection/>
    </xf>
    <xf numFmtId="0" fontId="19" fillId="0" borderId="0" xfId="303" applyFont="1" applyFill="1" applyBorder="1" applyAlignment="1">
      <alignment horizontal="left" vertical="center"/>
      <protection/>
    </xf>
    <xf numFmtId="0" fontId="19" fillId="0" borderId="0" xfId="303" applyFont="1" applyFill="1" applyAlignment="1">
      <alignment horizontal="right" vertical="center"/>
      <protection/>
    </xf>
    <xf numFmtId="0" fontId="43" fillId="0" borderId="0" xfId="303" applyFont="1" applyFill="1">
      <alignment/>
      <protection/>
    </xf>
    <xf numFmtId="0" fontId="43" fillId="0" borderId="0" xfId="303" applyFont="1" applyFill="1" applyAlignment="1">
      <alignment vertical="center"/>
      <protection/>
    </xf>
    <xf numFmtId="0" fontId="48" fillId="0" borderId="0" xfId="305" applyNumberFormat="1" applyFont="1" applyFill="1" applyAlignment="1">
      <alignment horizontal="left" vertical="center"/>
      <protection/>
    </xf>
    <xf numFmtId="0" fontId="17" fillId="0" borderId="0" xfId="305" applyFont="1" applyFill="1" applyAlignment="1">
      <alignment horizontal="centerContinuous" vertical="center"/>
      <protection/>
    </xf>
    <xf numFmtId="0" fontId="58" fillId="0" borderId="0" xfId="305" applyFont="1" applyFill="1" applyAlignment="1">
      <alignment horizontal="centerContinuous" vertical="center"/>
      <protection/>
    </xf>
    <xf numFmtId="0" fontId="58" fillId="0" borderId="0" xfId="305" applyFont="1" applyFill="1" applyBorder="1" applyAlignment="1">
      <alignment vertical="center"/>
      <protection/>
    </xf>
    <xf numFmtId="0" fontId="50" fillId="0" borderId="0" xfId="305" applyFont="1" applyFill="1" applyAlignment="1">
      <alignment horizontal="centerContinuous" vertical="center"/>
      <protection/>
    </xf>
    <xf numFmtId="0" fontId="50" fillId="0" borderId="0" xfId="305" applyFont="1" applyFill="1" applyBorder="1" applyAlignment="1">
      <alignment horizontal="centerContinuous" vertical="center"/>
      <protection/>
    </xf>
    <xf numFmtId="0" fontId="50" fillId="0" borderId="0" xfId="305" applyFont="1" applyFill="1" applyAlignment="1">
      <alignment horizontal="right" vertical="center"/>
      <protection/>
    </xf>
    <xf numFmtId="0" fontId="50" fillId="0" borderId="0" xfId="305" applyFont="1" applyFill="1" applyBorder="1" applyAlignment="1">
      <alignment vertical="center"/>
      <protection/>
    </xf>
    <xf numFmtId="0" fontId="19" fillId="0" borderId="0" xfId="305" applyFont="1" applyFill="1" applyAlignment="1">
      <alignment horizontal="centerContinuous" vertical="center"/>
      <protection/>
    </xf>
    <xf numFmtId="0" fontId="19" fillId="0" borderId="0" xfId="305" applyFont="1" applyFill="1" applyBorder="1" applyAlignment="1">
      <alignment vertical="center"/>
      <protection/>
    </xf>
    <xf numFmtId="0" fontId="19" fillId="0" borderId="0" xfId="305" applyFont="1" applyFill="1" applyAlignment="1">
      <alignment horizontal="right" vertical="center"/>
      <protection/>
    </xf>
    <xf numFmtId="49" fontId="17" fillId="0" borderId="18" xfId="306" applyNumberFormat="1" applyFont="1" applyFill="1" applyBorder="1" applyAlignment="1">
      <alignment horizontal="center" vertical="center"/>
      <protection/>
    </xf>
    <xf numFmtId="49" fontId="17" fillId="0" borderId="6" xfId="306" applyNumberFormat="1" applyFont="1" applyFill="1" applyBorder="1" applyAlignment="1">
      <alignment horizontal="center" vertical="center"/>
      <protection/>
    </xf>
    <xf numFmtId="41" fontId="17" fillId="0" borderId="6" xfId="251" applyNumberFormat="1" applyFont="1" applyFill="1" applyBorder="1" applyAlignment="1" applyProtection="1">
      <alignment horizontal="right" vertical="center"/>
      <protection locked="0"/>
    </xf>
    <xf numFmtId="41" fontId="17" fillId="0" borderId="6" xfId="306" applyNumberFormat="1" applyFont="1" applyFill="1" applyBorder="1" applyAlignment="1" applyProtection="1">
      <alignment horizontal="right" vertical="center"/>
      <protection locked="0"/>
    </xf>
    <xf numFmtId="0" fontId="17" fillId="0" borderId="19" xfId="306" applyFont="1" applyFill="1" applyBorder="1" applyAlignment="1">
      <alignment horizontal="right" vertical="center" shrinkToFit="1"/>
      <protection/>
    </xf>
    <xf numFmtId="0" fontId="17" fillId="0" borderId="18" xfId="306" applyFont="1" applyFill="1" applyBorder="1" applyAlignment="1">
      <alignment horizontal="center" vertical="center"/>
      <protection/>
    </xf>
    <xf numFmtId="0" fontId="17" fillId="0" borderId="6" xfId="306" applyFont="1" applyFill="1" applyBorder="1" applyAlignment="1">
      <alignment horizontal="right" vertical="center"/>
      <protection/>
    </xf>
    <xf numFmtId="3" fontId="17" fillId="0" borderId="6" xfId="306" applyNumberFormat="1" applyFont="1" applyFill="1" applyBorder="1" applyAlignment="1">
      <alignment horizontal="right" vertical="center"/>
      <protection/>
    </xf>
    <xf numFmtId="0" fontId="17" fillId="0" borderId="19" xfId="306" applyFont="1" applyFill="1" applyBorder="1" applyAlignment="1">
      <alignment vertical="center"/>
      <protection/>
    </xf>
    <xf numFmtId="41" fontId="17" fillId="0" borderId="19" xfId="306" applyNumberFormat="1" applyFont="1" applyFill="1" applyBorder="1" applyAlignment="1" applyProtection="1">
      <alignment horizontal="right" vertical="center"/>
      <protection locked="0"/>
    </xf>
    <xf numFmtId="0" fontId="17" fillId="0" borderId="19" xfId="306" applyFont="1" applyFill="1" applyBorder="1" applyAlignment="1" applyProtection="1">
      <alignment horizontal="right" vertical="center" shrinkToFit="1"/>
      <protection locked="0"/>
    </xf>
    <xf numFmtId="49" fontId="17" fillId="0" borderId="18" xfId="306" applyNumberFormat="1" applyFont="1" applyFill="1" applyBorder="1" applyAlignment="1" applyProtection="1">
      <alignment horizontal="center" vertical="center"/>
      <protection locked="0"/>
    </xf>
    <xf numFmtId="41" fontId="17" fillId="0" borderId="6" xfId="250" applyFont="1" applyFill="1" applyBorder="1" applyAlignment="1">
      <alignment vertical="center"/>
    </xf>
    <xf numFmtId="41" fontId="17" fillId="0" borderId="6" xfId="250" applyFont="1" applyFill="1" applyBorder="1" applyAlignment="1">
      <alignment vertical="center" shrinkToFit="1"/>
    </xf>
    <xf numFmtId="41" fontId="17" fillId="0" borderId="18" xfId="250" applyFont="1" applyFill="1" applyBorder="1" applyAlignment="1">
      <alignment vertical="center" shrinkToFit="1"/>
    </xf>
    <xf numFmtId="41" fontId="17" fillId="0" borderId="0" xfId="301" applyNumberFormat="1" applyFont="1" applyFill="1" applyBorder="1" applyAlignment="1" applyProtection="1">
      <alignment horizontal="right" vertical="center"/>
      <protection locked="0"/>
    </xf>
    <xf numFmtId="0" fontId="19" fillId="0" borderId="18" xfId="301" applyFont="1" applyFill="1" applyBorder="1" applyAlignment="1">
      <alignment vertical="center"/>
      <protection/>
    </xf>
    <xf numFmtId="0" fontId="17" fillId="0" borderId="6" xfId="301" applyFont="1" applyFill="1" applyBorder="1" applyAlignment="1">
      <alignment vertical="center"/>
      <protection/>
    </xf>
    <xf numFmtId="0" fontId="19" fillId="0" borderId="6" xfId="301" applyFont="1" applyFill="1" applyBorder="1" applyAlignment="1">
      <alignment vertical="center"/>
      <protection/>
    </xf>
    <xf numFmtId="3" fontId="17" fillId="0" borderId="6" xfId="301" applyNumberFormat="1" applyFont="1" applyFill="1" applyBorder="1" applyAlignment="1">
      <alignment horizontal="right" vertical="center"/>
      <protection/>
    </xf>
    <xf numFmtId="0" fontId="17" fillId="0" borderId="19" xfId="301" applyFont="1" applyFill="1" applyBorder="1" applyAlignment="1">
      <alignment vertical="center"/>
      <protection/>
    </xf>
    <xf numFmtId="0" fontId="59" fillId="0" borderId="0" xfId="301" applyFont="1" applyFill="1" applyBorder="1" applyAlignment="1">
      <alignment vertical="center"/>
      <protection/>
    </xf>
    <xf numFmtId="41" fontId="50" fillId="0" borderId="0" xfId="285" applyNumberFormat="1" applyFont="1" applyFill="1" applyBorder="1" applyAlignment="1" applyProtection="1">
      <alignment horizontal="right" vertical="center" shrinkToFit="1"/>
      <protection locked="0"/>
    </xf>
    <xf numFmtId="0" fontId="61" fillId="0" borderId="0" xfId="284" applyFont="1" applyFill="1" applyAlignment="1">
      <alignment vertical="center"/>
      <protection/>
    </xf>
    <xf numFmtId="0" fontId="52" fillId="0" borderId="0" xfId="284" applyFont="1" applyFill="1" applyAlignment="1">
      <alignment vertical="center"/>
      <protection/>
    </xf>
    <xf numFmtId="0" fontId="0" fillId="0" borderId="0" xfId="284" applyFont="1" applyFill="1">
      <alignment vertical="center"/>
      <protection/>
    </xf>
    <xf numFmtId="0" fontId="53" fillId="0" borderId="0" xfId="284" applyFont="1" applyFill="1" applyAlignment="1">
      <alignment vertical="center"/>
      <protection/>
    </xf>
    <xf numFmtId="0" fontId="53" fillId="0" borderId="0" xfId="284" applyFont="1" applyFill="1" applyAlignment="1">
      <alignment horizontal="right" vertical="center"/>
      <protection/>
    </xf>
    <xf numFmtId="49" fontId="59" fillId="0" borderId="6" xfId="303" applyNumberFormat="1" applyFont="1" applyFill="1" applyBorder="1" applyAlignment="1" quotePrefix="1">
      <alignment horizontal="center" vertical="center"/>
      <protection/>
    </xf>
    <xf numFmtId="177" fontId="59" fillId="0" borderId="19" xfId="303" applyNumberFormat="1" applyFont="1" applyFill="1" applyBorder="1" applyAlignment="1">
      <alignment horizontal="center" vertical="center"/>
      <protection/>
    </xf>
    <xf numFmtId="41" fontId="59" fillId="0" borderId="6" xfId="304" applyNumberFormat="1" applyFont="1" applyFill="1" applyBorder="1" applyAlignment="1" applyProtection="1">
      <alignment horizontal="right" vertical="center"/>
      <protection locked="0"/>
    </xf>
    <xf numFmtId="41" fontId="59" fillId="0" borderId="6" xfId="304" applyNumberFormat="1" applyFont="1" applyFill="1" applyBorder="1" applyAlignment="1" applyProtection="1">
      <alignment vertical="center"/>
      <protection locked="0"/>
    </xf>
    <xf numFmtId="41" fontId="59" fillId="0" borderId="18" xfId="304" applyNumberFormat="1" applyFont="1" applyFill="1" applyBorder="1" applyAlignment="1" applyProtection="1" quotePrefix="1">
      <alignment vertical="center"/>
      <protection locked="0"/>
    </xf>
    <xf numFmtId="0" fontId="59" fillId="0" borderId="19" xfId="303" applyFont="1" applyFill="1" applyBorder="1" applyAlignment="1" quotePrefix="1">
      <alignment horizontal="center" vertical="center" shrinkToFit="1"/>
      <protection/>
    </xf>
    <xf numFmtId="41" fontId="59" fillId="0" borderId="0" xfId="285" applyNumberFormat="1" applyFont="1" applyFill="1" applyBorder="1" applyAlignment="1" applyProtection="1">
      <alignment horizontal="right" vertical="center"/>
      <protection locked="0"/>
    </xf>
    <xf numFmtId="0" fontId="53" fillId="0" borderId="0" xfId="306" applyFont="1" applyFill="1" applyAlignment="1">
      <alignment horizontal="right" vertical="center"/>
      <protection/>
    </xf>
    <xf numFmtId="0" fontId="53" fillId="0" borderId="0" xfId="306" applyFont="1" applyFill="1" applyAlignment="1">
      <alignment vertical="center"/>
      <protection/>
    </xf>
    <xf numFmtId="0" fontId="52" fillId="0" borderId="0" xfId="302" applyFont="1" applyFill="1" applyBorder="1" applyAlignment="1">
      <alignment horizontal="right" vertical="center"/>
      <protection/>
    </xf>
    <xf numFmtId="41" fontId="52" fillId="0" borderId="17" xfId="302" applyNumberFormat="1" applyFont="1" applyFill="1" applyBorder="1" applyAlignment="1" applyProtection="1">
      <alignment horizontal="right" vertical="center" shrinkToFit="1"/>
      <protection locked="0"/>
    </xf>
    <xf numFmtId="0" fontId="52" fillId="0" borderId="22" xfId="302" applyNumberFormat="1" applyFont="1" applyFill="1" applyBorder="1" applyAlignment="1">
      <alignment horizontal="left" vertical="center"/>
      <protection/>
    </xf>
    <xf numFmtId="41" fontId="52" fillId="0" borderId="22" xfId="302" applyNumberFormat="1" applyFont="1" applyFill="1" applyBorder="1" applyAlignment="1" applyProtection="1">
      <alignment horizontal="right" vertical="center" shrinkToFit="1"/>
      <protection locked="0"/>
    </xf>
    <xf numFmtId="3" fontId="52" fillId="0" borderId="22" xfId="302" applyNumberFormat="1" applyFont="1" applyFill="1" applyBorder="1" applyAlignment="1">
      <alignment horizontal="right" vertical="center"/>
      <protection/>
    </xf>
    <xf numFmtId="0" fontId="52" fillId="0" borderId="22" xfId="0" applyFont="1" applyFill="1" applyBorder="1" applyAlignment="1">
      <alignment vertical="center"/>
    </xf>
    <xf numFmtId="41" fontId="52" fillId="0" borderId="0" xfId="0" applyNumberFormat="1" applyFont="1" applyFill="1" applyAlignment="1">
      <alignment vertical="center"/>
    </xf>
    <xf numFmtId="0" fontId="59" fillId="0" borderId="0" xfId="305" applyFont="1" applyFill="1" applyBorder="1" applyAlignment="1">
      <alignment vertical="center"/>
      <protection/>
    </xf>
    <xf numFmtId="41" fontId="17" fillId="0" borderId="6" xfId="250" applyFont="1" applyFill="1" applyBorder="1" applyAlignment="1" applyProtection="1">
      <alignment vertical="center"/>
      <protection locked="0"/>
    </xf>
    <xf numFmtId="0" fontId="59" fillId="0" borderId="0" xfId="302" applyFont="1" applyFill="1" applyBorder="1" applyAlignment="1">
      <alignment vertical="center"/>
      <protection/>
    </xf>
    <xf numFmtId="0" fontId="17" fillId="0" borderId="0" xfId="303" applyFont="1" applyFill="1" applyBorder="1" applyAlignment="1">
      <alignment vertical="center" wrapText="1"/>
      <protection/>
    </xf>
    <xf numFmtId="0" fontId="44" fillId="0" borderId="0" xfId="0" applyFont="1" applyFill="1" applyAlignment="1">
      <alignment vertical="center"/>
    </xf>
    <xf numFmtId="0" fontId="110" fillId="0" borderId="0" xfId="0" applyFont="1" applyFill="1" applyAlignment="1">
      <alignment vertical="center"/>
    </xf>
    <xf numFmtId="0" fontId="111" fillId="0" borderId="0" xfId="0" applyFont="1" applyFill="1" applyBorder="1" applyAlignment="1">
      <alignment vertical="center"/>
    </xf>
    <xf numFmtId="0" fontId="111" fillId="0" borderId="0" xfId="0" applyFont="1" applyFill="1" applyAlignment="1">
      <alignment vertical="center"/>
    </xf>
    <xf numFmtId="41" fontId="111" fillId="0" borderId="0" xfId="0" applyNumberFormat="1" applyFont="1" applyFill="1" applyAlignment="1">
      <alignment vertical="center"/>
    </xf>
    <xf numFmtId="0" fontId="52" fillId="0" borderId="23" xfId="306" applyFont="1" applyFill="1" applyBorder="1" applyAlignment="1">
      <alignment horizontal="left" vertical="center" shrinkToFit="1"/>
      <protection/>
    </xf>
    <xf numFmtId="0" fontId="52" fillId="0" borderId="23" xfId="306" applyFont="1" applyFill="1" applyBorder="1" applyAlignment="1">
      <alignment horizontal="centerContinuous" vertical="center" shrinkToFit="1"/>
      <protection/>
    </xf>
    <xf numFmtId="0" fontId="52" fillId="0" borderId="22" xfId="306" applyFont="1" applyFill="1" applyBorder="1" applyAlignment="1">
      <alignment horizontal="left" vertical="center" shrinkToFit="1"/>
      <protection/>
    </xf>
    <xf numFmtId="0" fontId="52" fillId="0" borderId="24" xfId="306" applyFont="1" applyFill="1" applyBorder="1" applyAlignment="1">
      <alignment horizontal="centerContinuous" vertical="center" shrinkToFit="1"/>
      <protection/>
    </xf>
    <xf numFmtId="0" fontId="52" fillId="0" borderId="23" xfId="306" applyFont="1" applyFill="1" applyBorder="1" applyAlignment="1">
      <alignment vertical="center" shrinkToFit="1"/>
      <protection/>
    </xf>
    <xf numFmtId="0" fontId="52" fillId="0" borderId="22" xfId="306" applyFont="1" applyFill="1" applyBorder="1" applyAlignment="1">
      <alignment horizontal="center" vertical="center" shrinkToFit="1"/>
      <protection/>
    </xf>
    <xf numFmtId="0" fontId="52" fillId="0" borderId="25" xfId="306" applyFont="1" applyFill="1" applyBorder="1" applyAlignment="1">
      <alignment horizontal="centerContinuous" vertical="center" shrinkToFit="1"/>
      <protection/>
    </xf>
    <xf numFmtId="0" fontId="52" fillId="0" borderId="2" xfId="306" applyFont="1" applyFill="1" applyBorder="1" applyAlignment="1">
      <alignment horizontal="center" vertical="center" shrinkToFit="1"/>
      <protection/>
    </xf>
    <xf numFmtId="0" fontId="52" fillId="0" borderId="26" xfId="306" applyFont="1" applyFill="1" applyBorder="1" applyAlignment="1">
      <alignment horizontal="centerContinuous" vertical="center" shrinkToFit="1"/>
      <protection/>
    </xf>
    <xf numFmtId="0" fontId="52" fillId="0" borderId="25" xfId="306" applyFont="1" applyFill="1" applyBorder="1" applyAlignment="1">
      <alignment horizontal="center" vertical="center" shrinkToFit="1"/>
      <protection/>
    </xf>
    <xf numFmtId="0" fontId="52" fillId="0" borderId="2" xfId="306" applyFont="1" applyFill="1" applyBorder="1" applyAlignment="1">
      <alignment horizontal="centerContinuous" vertical="center" shrinkToFit="1"/>
      <protection/>
    </xf>
    <xf numFmtId="0" fontId="52" fillId="0" borderId="27" xfId="306" applyFont="1" applyFill="1" applyBorder="1" applyAlignment="1">
      <alignment horizontal="centerContinuous" vertical="center" shrinkToFit="1"/>
      <protection/>
    </xf>
    <xf numFmtId="0" fontId="52" fillId="0" borderId="28" xfId="306" applyFont="1" applyFill="1" applyBorder="1" applyAlignment="1">
      <alignment horizontal="center" vertical="center" shrinkToFit="1"/>
      <protection/>
    </xf>
    <xf numFmtId="0" fontId="52" fillId="0" borderId="29" xfId="306" applyFont="1" applyFill="1" applyBorder="1" applyAlignment="1">
      <alignment horizontal="centerContinuous" vertical="center" shrinkToFit="1"/>
      <protection/>
    </xf>
    <xf numFmtId="0" fontId="52" fillId="0" borderId="28" xfId="306" applyFont="1" applyFill="1" applyBorder="1" applyAlignment="1">
      <alignment horizontal="centerContinuous" vertical="center" shrinkToFit="1"/>
      <protection/>
    </xf>
    <xf numFmtId="0" fontId="52" fillId="0" borderId="17" xfId="285" applyFont="1" applyFill="1" applyBorder="1" applyAlignment="1" quotePrefix="1">
      <alignment horizontal="center" vertical="center"/>
      <protection/>
    </xf>
    <xf numFmtId="41" fontId="52" fillId="0" borderId="0" xfId="285" applyNumberFormat="1" applyFont="1" applyFill="1" applyBorder="1" applyAlignment="1" applyProtection="1">
      <alignment horizontal="right" vertical="center"/>
      <protection locked="0"/>
    </xf>
    <xf numFmtId="0" fontId="52" fillId="0" borderId="2" xfId="285" applyFont="1" applyFill="1" applyBorder="1" applyAlignment="1" quotePrefix="1">
      <alignment horizontal="center" vertical="center" shrinkToFit="1"/>
      <protection/>
    </xf>
    <xf numFmtId="41" fontId="52" fillId="0" borderId="0" xfId="250" applyFont="1" applyFill="1" applyBorder="1" applyAlignment="1">
      <alignment horizontal="center" vertical="center" shrinkToFit="1"/>
    </xf>
    <xf numFmtId="41" fontId="52" fillId="0" borderId="0" xfId="285" applyNumberFormat="1" applyFont="1" applyFill="1" applyBorder="1" applyAlignment="1">
      <alignment horizontal="right" vertical="center" shrinkToFit="1"/>
      <protection/>
    </xf>
    <xf numFmtId="41" fontId="52" fillId="0" borderId="17" xfId="251" applyNumberFormat="1" applyFont="1" applyFill="1" applyBorder="1" applyAlignment="1">
      <alignment horizontal="center" vertical="center" shrinkToFit="1"/>
    </xf>
    <xf numFmtId="0" fontId="52" fillId="0" borderId="0" xfId="285" applyFont="1" applyFill="1" applyBorder="1" applyAlignment="1" quotePrefix="1">
      <alignment horizontal="center" vertical="center" shrinkToFit="1"/>
      <protection/>
    </xf>
    <xf numFmtId="41" fontId="59" fillId="0" borderId="0" xfId="287" applyNumberFormat="1" applyFont="1" applyFill="1" applyBorder="1" applyAlignment="1" applyProtection="1">
      <alignment horizontal="right" vertical="center"/>
      <protection locked="0"/>
    </xf>
    <xf numFmtId="0" fontId="59" fillId="0" borderId="2" xfId="287" applyNumberFormat="1" applyFont="1" applyFill="1" applyBorder="1" applyAlignment="1" quotePrefix="1">
      <alignment horizontal="center" vertical="center" shrinkToFit="1"/>
      <protection/>
    </xf>
    <xf numFmtId="0" fontId="59" fillId="0" borderId="17" xfId="287" applyNumberFormat="1" applyFont="1" applyFill="1" applyBorder="1" applyAlignment="1" quotePrefix="1">
      <alignment horizontal="center" vertical="center"/>
      <protection/>
    </xf>
    <xf numFmtId="41" fontId="59" fillId="0" borderId="0" xfId="287" applyNumberFormat="1" applyFont="1" applyFill="1" applyBorder="1" applyAlignment="1">
      <alignment horizontal="right" vertical="center" shrinkToFit="1"/>
      <protection/>
    </xf>
    <xf numFmtId="41" fontId="59" fillId="0" borderId="17" xfId="251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52" fillId="0" borderId="26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6" xfId="285" applyFont="1" applyFill="1" applyBorder="1" applyAlignment="1">
      <alignment horizontal="center" vertical="center"/>
      <protection/>
    </xf>
    <xf numFmtId="0" fontId="52" fillId="0" borderId="26" xfId="306" applyFont="1" applyFill="1" applyBorder="1" applyAlignment="1">
      <alignment horizontal="center" vertical="center" shrinkToFit="1"/>
      <protection/>
    </xf>
    <xf numFmtId="0" fontId="52" fillId="0" borderId="17" xfId="306" applyFont="1" applyFill="1" applyBorder="1" applyAlignment="1" quotePrefix="1">
      <alignment horizontal="center" vertical="center"/>
      <protection/>
    </xf>
    <xf numFmtId="41" fontId="52" fillId="0" borderId="0" xfId="306" applyNumberFormat="1" applyFont="1" applyFill="1" applyBorder="1" applyAlignment="1" applyProtection="1">
      <alignment horizontal="right" vertical="center" shrinkToFit="1"/>
      <protection locked="0"/>
    </xf>
    <xf numFmtId="41" fontId="52" fillId="0" borderId="0" xfId="285" applyNumberFormat="1" applyFont="1" applyFill="1" applyBorder="1" applyAlignment="1" applyProtection="1">
      <alignment horizontal="right" vertical="center" shrinkToFit="1"/>
      <protection locked="0"/>
    </xf>
    <xf numFmtId="0" fontId="52" fillId="0" borderId="2" xfId="306" applyFont="1" applyFill="1" applyBorder="1" applyAlignment="1" quotePrefix="1">
      <alignment horizontal="center" vertical="center"/>
      <protection/>
    </xf>
    <xf numFmtId="0" fontId="59" fillId="0" borderId="17" xfId="306" applyFont="1" applyFill="1" applyBorder="1" applyAlignment="1" quotePrefix="1">
      <alignment horizontal="center" vertical="center"/>
      <protection/>
    </xf>
    <xf numFmtId="41" fontId="59" fillId="0" borderId="0" xfId="306" applyNumberFormat="1" applyFont="1" applyFill="1" applyBorder="1" applyAlignment="1" applyProtection="1">
      <alignment horizontal="right" vertical="center" shrinkToFit="1"/>
      <protection locked="0"/>
    </xf>
    <xf numFmtId="41" fontId="59" fillId="0" borderId="0" xfId="285" applyNumberFormat="1" applyFont="1" applyFill="1" applyBorder="1" applyAlignment="1" applyProtection="1">
      <alignment horizontal="right" vertical="center" shrinkToFit="1"/>
      <protection locked="0"/>
    </xf>
    <xf numFmtId="41" fontId="59" fillId="0" borderId="0" xfId="285" applyNumberFormat="1" applyFont="1" applyFill="1" applyBorder="1" applyAlignment="1">
      <alignment horizontal="right" vertical="center" shrinkToFit="1"/>
      <protection/>
    </xf>
    <xf numFmtId="0" fontId="59" fillId="0" borderId="2" xfId="306" applyFont="1" applyFill="1" applyBorder="1" applyAlignment="1" quotePrefix="1">
      <alignment horizontal="center" vertical="center"/>
      <protection/>
    </xf>
    <xf numFmtId="41" fontId="17" fillId="0" borderId="0" xfId="285" applyNumberFormat="1" applyFont="1" applyFill="1" applyBorder="1" applyAlignment="1" applyProtection="1">
      <alignment horizontal="right" vertical="center"/>
      <protection locked="0"/>
    </xf>
    <xf numFmtId="0" fontId="52" fillId="0" borderId="23" xfId="284" applyFont="1" applyFill="1" applyBorder="1" applyAlignment="1">
      <alignment horizontal="center" vertical="center" wrapText="1"/>
      <protection/>
    </xf>
    <xf numFmtId="41" fontId="52" fillId="0" borderId="0" xfId="251" applyFont="1" applyFill="1" applyBorder="1" applyAlignment="1">
      <alignment vertical="center"/>
    </xf>
    <xf numFmtId="41" fontId="52" fillId="0" borderId="0" xfId="285" applyNumberFormat="1" applyFont="1" applyFill="1" applyBorder="1" applyAlignment="1">
      <alignment vertical="center"/>
      <protection/>
    </xf>
    <xf numFmtId="41" fontId="52" fillId="0" borderId="17" xfId="251" applyFont="1" applyFill="1" applyBorder="1" applyAlignment="1">
      <alignment vertical="center"/>
    </xf>
    <xf numFmtId="0" fontId="59" fillId="0" borderId="6" xfId="284" applyFont="1" applyFill="1" applyBorder="1" applyAlignment="1">
      <alignment horizontal="center" vertical="center"/>
      <protection/>
    </xf>
    <xf numFmtId="41" fontId="59" fillId="0" borderId="6" xfId="251" applyFont="1" applyFill="1" applyBorder="1" applyAlignment="1">
      <alignment vertical="center"/>
    </xf>
    <xf numFmtId="41" fontId="59" fillId="0" borderId="6" xfId="285" applyNumberFormat="1" applyFont="1" applyFill="1" applyBorder="1" applyAlignment="1">
      <alignment vertical="center"/>
      <protection/>
    </xf>
    <xf numFmtId="41" fontId="59" fillId="0" borderId="18" xfId="251" applyFont="1" applyFill="1" applyBorder="1" applyAlignment="1">
      <alignment vertical="center"/>
    </xf>
    <xf numFmtId="0" fontId="52" fillId="0" borderId="17" xfId="284" applyFont="1" applyFill="1" applyBorder="1" applyAlignment="1">
      <alignment horizontal="center" vertical="center"/>
      <protection/>
    </xf>
    <xf numFmtId="41" fontId="52" fillId="0" borderId="2" xfId="285" applyNumberFormat="1" applyFont="1" applyFill="1" applyBorder="1" applyAlignment="1">
      <alignment vertical="center"/>
      <protection/>
    </xf>
    <xf numFmtId="41" fontId="52" fillId="0" borderId="17" xfId="285" applyNumberFormat="1" applyFont="1" applyFill="1" applyBorder="1" applyAlignment="1">
      <alignment vertical="center"/>
      <protection/>
    </xf>
    <xf numFmtId="41" fontId="59" fillId="0" borderId="19" xfId="285" applyNumberFormat="1" applyFont="1" applyFill="1" applyBorder="1" applyAlignment="1">
      <alignment vertical="center"/>
      <protection/>
    </xf>
    <xf numFmtId="41" fontId="52" fillId="0" borderId="6" xfId="285" applyNumberFormat="1" applyFont="1" applyFill="1" applyBorder="1" applyAlignment="1">
      <alignment vertical="center"/>
      <protection/>
    </xf>
    <xf numFmtId="41" fontId="52" fillId="0" borderId="18" xfId="285" applyNumberFormat="1" applyFont="1" applyFill="1" applyBorder="1" applyAlignment="1">
      <alignment vertical="center"/>
      <protection/>
    </xf>
    <xf numFmtId="0" fontId="52" fillId="0" borderId="30" xfId="301" applyFont="1" applyFill="1" applyBorder="1" applyAlignment="1">
      <alignment horizontal="centerContinuous" vertical="center"/>
      <protection/>
    </xf>
    <xf numFmtId="0" fontId="52" fillId="0" borderId="31" xfId="301" applyFont="1" applyFill="1" applyBorder="1" applyAlignment="1">
      <alignment horizontal="centerContinuous" vertical="center"/>
      <protection/>
    </xf>
    <xf numFmtId="0" fontId="52" fillId="0" borderId="23" xfId="301" applyFont="1" applyFill="1" applyBorder="1" applyAlignment="1">
      <alignment horizontal="centerContinuous" vertical="center"/>
      <protection/>
    </xf>
    <xf numFmtId="0" fontId="52" fillId="0" borderId="24" xfId="301" applyFont="1" applyFill="1" applyBorder="1" applyAlignment="1">
      <alignment horizontal="centerContinuous" vertical="center"/>
      <protection/>
    </xf>
    <xf numFmtId="0" fontId="52" fillId="0" borderId="32" xfId="301" applyFont="1" applyFill="1" applyBorder="1" applyAlignment="1">
      <alignment horizontal="centerContinuous" vertical="center"/>
      <protection/>
    </xf>
    <xf numFmtId="0" fontId="52" fillId="0" borderId="33" xfId="301" applyFont="1" applyFill="1" applyBorder="1" applyAlignment="1">
      <alignment horizontal="centerContinuous" vertical="center"/>
      <protection/>
    </xf>
    <xf numFmtId="0" fontId="52" fillId="0" borderId="34" xfId="301" applyFont="1" applyFill="1" applyBorder="1" applyAlignment="1">
      <alignment horizontal="centerContinuous" vertical="center"/>
      <protection/>
    </xf>
    <xf numFmtId="0" fontId="52" fillId="0" borderId="35" xfId="301" applyFont="1" applyFill="1" applyBorder="1" applyAlignment="1">
      <alignment horizontal="centerContinuous" vertical="center"/>
      <protection/>
    </xf>
    <xf numFmtId="0" fontId="52" fillId="0" borderId="0" xfId="301" applyFont="1" applyFill="1" applyBorder="1" applyAlignment="1">
      <alignment horizontal="centerContinuous" vertical="center"/>
      <protection/>
    </xf>
    <xf numFmtId="0" fontId="44" fillId="0" borderId="27" xfId="301" applyFont="1" applyFill="1" applyBorder="1" applyAlignment="1">
      <alignment horizontal="centerContinuous" vertical="center"/>
      <protection/>
    </xf>
    <xf numFmtId="0" fontId="52" fillId="0" borderId="28" xfId="301" applyFont="1" applyFill="1" applyBorder="1" applyAlignment="1">
      <alignment horizontal="centerContinuous" vertical="center"/>
      <protection/>
    </xf>
    <xf numFmtId="0" fontId="52" fillId="0" borderId="17" xfId="301" applyFont="1" applyFill="1" applyBorder="1" applyAlignment="1" quotePrefix="1">
      <alignment horizontal="center" vertical="center"/>
      <protection/>
    </xf>
    <xf numFmtId="0" fontId="52" fillId="0" borderId="2" xfId="301" applyFont="1" applyFill="1" applyBorder="1" applyAlignment="1" quotePrefix="1">
      <alignment horizontal="center" vertical="center" shrinkToFit="1"/>
      <protection/>
    </xf>
    <xf numFmtId="0" fontId="59" fillId="0" borderId="17" xfId="301" applyFont="1" applyFill="1" applyBorder="1" applyAlignment="1" quotePrefix="1">
      <alignment horizontal="center" vertical="center"/>
      <protection/>
    </xf>
    <xf numFmtId="0" fontId="59" fillId="0" borderId="2" xfId="301" applyFont="1" applyFill="1" applyBorder="1" applyAlignment="1" quotePrefix="1">
      <alignment horizontal="center" vertical="center" shrinkToFit="1"/>
      <protection/>
    </xf>
    <xf numFmtId="0" fontId="52" fillId="0" borderId="26" xfId="302" applyFont="1" applyFill="1" applyBorder="1" applyAlignment="1">
      <alignment horizontal="centerContinuous" vertical="center"/>
      <protection/>
    </xf>
    <xf numFmtId="0" fontId="52" fillId="0" borderId="17" xfId="302" applyFont="1" applyFill="1" applyBorder="1" applyAlignment="1">
      <alignment horizontal="center" vertical="center"/>
      <protection/>
    </xf>
    <xf numFmtId="0" fontId="52" fillId="0" borderId="0" xfId="302" applyFont="1" applyFill="1" applyBorder="1" applyAlignment="1">
      <alignment horizontal="centerContinuous" vertical="center"/>
      <protection/>
    </xf>
    <xf numFmtId="0" fontId="52" fillId="0" borderId="27" xfId="302" applyFont="1" applyFill="1" applyBorder="1" applyAlignment="1">
      <alignment horizontal="centerContinuous" vertical="center"/>
      <protection/>
    </xf>
    <xf numFmtId="0" fontId="52" fillId="0" borderId="27" xfId="302" applyFont="1" applyFill="1" applyBorder="1" applyAlignment="1">
      <alignment vertical="center"/>
      <protection/>
    </xf>
    <xf numFmtId="0" fontId="52" fillId="0" borderId="28" xfId="302" applyFont="1" applyFill="1" applyBorder="1" applyAlignment="1">
      <alignment horizontal="centerContinuous" vertical="center"/>
      <protection/>
    </xf>
    <xf numFmtId="0" fontId="52" fillId="0" borderId="34" xfId="302" applyFont="1" applyFill="1" applyBorder="1" applyAlignment="1">
      <alignment horizontal="center" vertical="center"/>
      <protection/>
    </xf>
    <xf numFmtId="0" fontId="52" fillId="0" borderId="28" xfId="302" applyFont="1" applyFill="1" applyBorder="1" applyAlignment="1">
      <alignment horizontal="center" vertical="center"/>
      <protection/>
    </xf>
    <xf numFmtId="0" fontId="52" fillId="0" borderId="33" xfId="302" applyFont="1" applyFill="1" applyBorder="1" applyAlignment="1">
      <alignment horizontal="centerContinuous" vertical="center"/>
      <protection/>
    </xf>
    <xf numFmtId="0" fontId="52" fillId="0" borderId="17" xfId="302" applyFont="1" applyFill="1" applyBorder="1" applyAlignment="1" quotePrefix="1">
      <alignment horizontal="center" vertical="center"/>
      <protection/>
    </xf>
    <xf numFmtId="41" fontId="52" fillId="0" borderId="0" xfId="302" applyNumberFormat="1" applyFont="1" applyFill="1" applyAlignment="1" applyProtection="1">
      <alignment vertical="center"/>
      <protection locked="0"/>
    </xf>
    <xf numFmtId="0" fontId="52" fillId="0" borderId="2" xfId="302" applyFont="1" applyFill="1" applyBorder="1" applyAlignment="1" quotePrefix="1">
      <alignment horizontal="center" vertical="center"/>
      <protection/>
    </xf>
    <xf numFmtId="0" fontId="59" fillId="0" borderId="17" xfId="302" applyFont="1" applyFill="1" applyBorder="1" applyAlignment="1" quotePrefix="1">
      <alignment horizontal="center" vertical="center"/>
      <protection/>
    </xf>
    <xf numFmtId="41" fontId="59" fillId="0" borderId="0" xfId="302" applyNumberFormat="1" applyFont="1" applyFill="1" applyAlignment="1" applyProtection="1">
      <alignment vertical="center"/>
      <protection locked="0"/>
    </xf>
    <xf numFmtId="0" fontId="59" fillId="0" borderId="2" xfId="302" applyFont="1" applyFill="1" applyBorder="1" applyAlignment="1" quotePrefix="1">
      <alignment horizontal="center" vertical="center"/>
      <protection/>
    </xf>
    <xf numFmtId="0" fontId="52" fillId="0" borderId="2" xfId="302" applyFont="1" applyFill="1" applyBorder="1" applyAlignment="1" quotePrefix="1">
      <alignment horizontal="right" vertical="center"/>
      <protection/>
    </xf>
    <xf numFmtId="0" fontId="52" fillId="0" borderId="0" xfId="302" applyNumberFormat="1" applyFont="1" applyFill="1" applyAlignment="1">
      <alignment horizontal="left" vertical="center"/>
      <protection/>
    </xf>
    <xf numFmtId="0" fontId="52" fillId="0" borderId="0" xfId="302" applyFont="1" applyFill="1" applyAlignment="1">
      <alignment horizontal="left" vertical="center"/>
      <protection/>
    </xf>
    <xf numFmtId="0" fontId="52" fillId="0" borderId="29" xfId="305" applyFont="1" applyFill="1" applyBorder="1" applyAlignment="1">
      <alignment horizontal="center" vertical="center" wrapText="1"/>
      <protection/>
    </xf>
    <xf numFmtId="0" fontId="52" fillId="0" borderId="34" xfId="305" applyFont="1" applyFill="1" applyBorder="1" applyAlignment="1">
      <alignment horizontal="center" vertical="center" wrapText="1"/>
      <protection/>
    </xf>
    <xf numFmtId="0" fontId="52" fillId="0" borderId="2" xfId="305" applyFont="1" applyFill="1" applyBorder="1" applyAlignment="1">
      <alignment horizontal="center" vertical="center" wrapText="1"/>
      <protection/>
    </xf>
    <xf numFmtId="0" fontId="52" fillId="0" borderId="17" xfId="305" applyFont="1" applyFill="1" applyBorder="1" applyAlignment="1">
      <alignment horizontal="center" vertical="center" wrapText="1"/>
      <protection/>
    </xf>
    <xf numFmtId="0" fontId="52" fillId="0" borderId="27" xfId="305" applyFont="1" applyFill="1" applyBorder="1" applyAlignment="1">
      <alignment horizontal="center" vertical="center" wrapText="1"/>
      <protection/>
    </xf>
    <xf numFmtId="0" fontId="44" fillId="0" borderId="2" xfId="305" applyFont="1" applyFill="1" applyBorder="1" applyAlignment="1">
      <alignment horizontal="center" vertical="center" wrapText="1" shrinkToFit="1"/>
      <protection/>
    </xf>
    <xf numFmtId="0" fontId="52" fillId="0" borderId="26" xfId="305" applyFont="1" applyFill="1" applyBorder="1" applyAlignment="1">
      <alignment horizontal="center" vertical="center" wrapText="1"/>
      <protection/>
    </xf>
    <xf numFmtId="0" fontId="44" fillId="0" borderId="26" xfId="305" applyFont="1" applyFill="1" applyBorder="1" applyAlignment="1">
      <alignment horizontal="center" vertical="center" wrapText="1"/>
      <protection/>
    </xf>
    <xf numFmtId="0" fontId="52" fillId="0" borderId="28" xfId="305" applyFont="1" applyFill="1" applyBorder="1" applyAlignment="1">
      <alignment horizontal="center" vertical="center" wrapText="1"/>
      <protection/>
    </xf>
    <xf numFmtId="0" fontId="52" fillId="0" borderId="17" xfId="305" applyFont="1" applyFill="1" applyBorder="1" applyAlignment="1" quotePrefix="1">
      <alignment horizontal="center" vertical="center"/>
      <protection/>
    </xf>
    <xf numFmtId="41" fontId="52" fillId="0" borderId="0" xfId="250" applyFont="1" applyFill="1" applyBorder="1" applyAlignment="1" applyProtection="1">
      <alignment horizontal="center" vertical="center"/>
      <protection locked="0"/>
    </xf>
    <xf numFmtId="41" fontId="52" fillId="0" borderId="0" xfId="0" applyNumberFormat="1" applyFont="1" applyFill="1" applyBorder="1" applyAlignment="1" applyProtection="1">
      <alignment horizontal="right" vertical="center"/>
      <protection locked="0"/>
    </xf>
    <xf numFmtId="177" fontId="52" fillId="0" borderId="2" xfId="305" applyNumberFormat="1" applyFont="1" applyFill="1" applyBorder="1" applyAlignment="1" applyProtection="1" quotePrefix="1">
      <alignment horizontal="center" vertical="center" shrinkToFit="1"/>
      <protection locked="0"/>
    </xf>
    <xf numFmtId="177" fontId="52" fillId="0" borderId="17" xfId="305" applyNumberFormat="1" applyFont="1" applyFill="1" applyBorder="1" applyAlignment="1" applyProtection="1" quotePrefix="1">
      <alignment horizontal="center" vertical="center"/>
      <protection locked="0"/>
    </xf>
    <xf numFmtId="177" fontId="52" fillId="0" borderId="2" xfId="305" applyNumberFormat="1" applyFont="1" applyFill="1" applyBorder="1" applyAlignment="1" quotePrefix="1">
      <alignment horizontal="center" vertical="center" shrinkToFit="1"/>
      <protection/>
    </xf>
    <xf numFmtId="0" fontId="59" fillId="0" borderId="17" xfId="305" applyFont="1" applyFill="1" applyBorder="1" applyAlignment="1" quotePrefix="1">
      <alignment horizontal="center" vertical="center"/>
      <protection/>
    </xf>
    <xf numFmtId="41" fontId="59" fillId="0" borderId="0" xfId="250" applyFont="1" applyFill="1" applyBorder="1" applyAlignment="1" applyProtection="1">
      <alignment horizontal="center" vertical="center"/>
      <protection locked="0"/>
    </xf>
    <xf numFmtId="41" fontId="59" fillId="0" borderId="0" xfId="0" applyNumberFormat="1" applyFont="1" applyFill="1" applyBorder="1" applyAlignment="1" applyProtection="1">
      <alignment horizontal="right" vertical="center"/>
      <protection locked="0"/>
    </xf>
    <xf numFmtId="177" fontId="59" fillId="0" borderId="2" xfId="305" applyNumberFormat="1" applyFont="1" applyFill="1" applyBorder="1" applyAlignment="1" applyProtection="1" quotePrefix="1">
      <alignment horizontal="center" vertical="center" shrinkToFit="1"/>
      <protection locked="0"/>
    </xf>
    <xf numFmtId="177" fontId="59" fillId="0" borderId="17" xfId="305" applyNumberFormat="1" applyFont="1" applyFill="1" applyBorder="1" applyAlignment="1" applyProtection="1" quotePrefix="1">
      <alignment horizontal="center" vertical="center"/>
      <protection locked="0"/>
    </xf>
    <xf numFmtId="177" fontId="59" fillId="0" borderId="2" xfId="305" applyNumberFormat="1" applyFont="1" applyFill="1" applyBorder="1" applyAlignment="1" quotePrefix="1">
      <alignment horizontal="center" vertical="center" shrinkToFit="1"/>
      <protection/>
    </xf>
    <xf numFmtId="0" fontId="52" fillId="0" borderId="2" xfId="303" applyFont="1" applyFill="1" applyBorder="1" applyAlignment="1">
      <alignment vertical="center" wrapText="1"/>
      <protection/>
    </xf>
    <xf numFmtId="0" fontId="52" fillId="0" borderId="25" xfId="303" applyFont="1" applyFill="1" applyBorder="1" applyAlignment="1">
      <alignment horizontal="center" vertical="center"/>
      <protection/>
    </xf>
    <xf numFmtId="0" fontId="52" fillId="0" borderId="26" xfId="303" applyFont="1" applyFill="1" applyBorder="1" applyAlignment="1">
      <alignment horizontal="center" vertical="center" wrapText="1"/>
      <protection/>
    </xf>
    <xf numFmtId="0" fontId="52" fillId="0" borderId="27" xfId="303" applyFont="1" applyFill="1" applyBorder="1" applyAlignment="1">
      <alignment horizontal="center" vertical="center" shrinkToFit="1"/>
      <protection/>
    </xf>
    <xf numFmtId="0" fontId="52" fillId="0" borderId="28" xfId="303" applyFont="1" applyFill="1" applyBorder="1" applyAlignment="1">
      <alignment horizontal="center" vertical="center" wrapText="1"/>
      <protection/>
    </xf>
    <xf numFmtId="0" fontId="52" fillId="0" borderId="29" xfId="303" applyFont="1" applyFill="1" applyBorder="1" applyAlignment="1">
      <alignment vertical="center" wrapText="1"/>
      <protection/>
    </xf>
    <xf numFmtId="49" fontId="52" fillId="0" borderId="0" xfId="0" applyNumberFormat="1" applyFont="1" applyFill="1" applyBorder="1" applyAlignment="1">
      <alignment horizontal="center" vertical="center"/>
    </xf>
    <xf numFmtId="41" fontId="52" fillId="0" borderId="2" xfId="250" applyFont="1" applyFill="1" applyBorder="1" applyAlignment="1">
      <alignment horizontal="right" vertical="center" shrinkToFit="1"/>
    </xf>
    <xf numFmtId="41" fontId="52" fillId="0" borderId="0" xfId="250" applyFont="1" applyFill="1" applyBorder="1" applyAlignment="1" applyProtection="1">
      <alignment horizontal="right" vertical="center" shrinkToFit="1"/>
      <protection locked="0"/>
    </xf>
    <xf numFmtId="41" fontId="52" fillId="0" borderId="17" xfId="250" applyFont="1" applyFill="1" applyBorder="1" applyAlignment="1" applyProtection="1" quotePrefix="1">
      <alignment horizontal="right" vertical="center" shrinkToFit="1"/>
      <protection locked="0"/>
    </xf>
    <xf numFmtId="0" fontId="52" fillId="0" borderId="2" xfId="0" applyFont="1" applyFill="1" applyBorder="1" applyAlignment="1" quotePrefix="1">
      <alignment horizontal="center" vertical="center" shrinkToFit="1"/>
    </xf>
    <xf numFmtId="49" fontId="59" fillId="0" borderId="0" xfId="0" applyNumberFormat="1" applyFont="1" applyFill="1" applyBorder="1" applyAlignment="1">
      <alignment horizontal="center" vertical="center"/>
    </xf>
    <xf numFmtId="41" fontId="59" fillId="0" borderId="2" xfId="250" applyFont="1" applyFill="1" applyBorder="1" applyAlignment="1">
      <alignment horizontal="right" vertical="center" shrinkToFit="1"/>
    </xf>
    <xf numFmtId="41" fontId="59" fillId="0" borderId="0" xfId="250" applyFont="1" applyFill="1" applyBorder="1" applyAlignment="1" applyProtection="1">
      <alignment horizontal="right" vertical="center" shrinkToFit="1"/>
      <protection locked="0"/>
    </xf>
    <xf numFmtId="41" fontId="59" fillId="0" borderId="17" xfId="250" applyFont="1" applyFill="1" applyBorder="1" applyAlignment="1" applyProtection="1" quotePrefix="1">
      <alignment horizontal="right" vertical="center" shrinkToFit="1"/>
      <protection locked="0"/>
    </xf>
    <xf numFmtId="0" fontId="59" fillId="0" borderId="2" xfId="0" applyFont="1" applyFill="1" applyBorder="1" applyAlignment="1" quotePrefix="1">
      <alignment horizontal="center" vertical="center" shrinkToFit="1"/>
    </xf>
    <xf numFmtId="0" fontId="112" fillId="0" borderId="17" xfId="0" applyFont="1" applyFill="1" applyBorder="1" applyAlignment="1" quotePrefix="1">
      <alignment horizontal="center" vertical="center" shrinkToFit="1"/>
    </xf>
    <xf numFmtId="41" fontId="112" fillId="0" borderId="0" xfId="250" applyFont="1" applyFill="1" applyBorder="1" applyAlignment="1" applyProtection="1">
      <alignment vertical="center" shrinkToFit="1"/>
      <protection locked="0"/>
    </xf>
    <xf numFmtId="0" fontId="113" fillId="0" borderId="17" xfId="0" applyFont="1" applyFill="1" applyBorder="1" applyAlignment="1">
      <alignment horizontal="center" vertical="center" shrinkToFit="1"/>
    </xf>
    <xf numFmtId="41" fontId="113" fillId="0" borderId="2" xfId="250" applyFont="1" applyFill="1" applyBorder="1" applyAlignment="1" applyProtection="1">
      <alignment vertical="center" shrinkToFit="1"/>
      <protection locked="0"/>
    </xf>
    <xf numFmtId="41" fontId="113" fillId="0" borderId="0" xfId="250" applyFont="1" applyFill="1" applyBorder="1" applyAlignment="1" applyProtection="1">
      <alignment vertical="center" shrinkToFit="1"/>
      <protection locked="0"/>
    </xf>
    <xf numFmtId="41" fontId="113" fillId="0" borderId="0" xfId="250" applyFont="1" applyFill="1" applyAlignment="1">
      <alignment horizontal="right" vertical="center" shrinkToFit="1"/>
    </xf>
    <xf numFmtId="41" fontId="113" fillId="0" borderId="0" xfId="250" applyFont="1" applyFill="1" applyAlignment="1" applyProtection="1">
      <alignment horizontal="right" vertical="center" shrinkToFit="1"/>
      <protection locked="0"/>
    </xf>
    <xf numFmtId="41" fontId="114" fillId="0" borderId="17" xfId="250" applyFont="1" applyFill="1" applyBorder="1" applyAlignment="1" applyProtection="1">
      <alignment vertical="center" shrinkToFit="1"/>
      <protection locked="0"/>
    </xf>
    <xf numFmtId="0" fontId="113" fillId="0" borderId="31" xfId="0" applyFont="1" applyFill="1" applyBorder="1" applyAlignment="1">
      <alignment horizontal="center" vertical="center"/>
    </xf>
    <xf numFmtId="0" fontId="113" fillId="0" borderId="26" xfId="0" applyFont="1" applyFill="1" applyBorder="1" applyAlignment="1">
      <alignment horizontal="center" vertical="center" shrinkToFit="1"/>
    </xf>
    <xf numFmtId="0" fontId="113" fillId="0" borderId="36" xfId="0" applyFont="1" applyFill="1" applyBorder="1" applyAlignment="1">
      <alignment horizontal="center" vertical="center" shrinkToFit="1"/>
    </xf>
    <xf numFmtId="0" fontId="113" fillId="0" borderId="27" xfId="0" applyFont="1" applyFill="1" applyBorder="1" applyAlignment="1">
      <alignment horizontal="center" vertical="center" shrinkToFit="1"/>
    </xf>
    <xf numFmtId="0" fontId="113" fillId="0" borderId="17" xfId="0" applyFont="1" applyFill="1" applyBorder="1" applyAlignment="1">
      <alignment horizontal="center" vertical="center" wrapText="1" shrinkToFit="1"/>
    </xf>
    <xf numFmtId="0" fontId="113" fillId="0" borderId="28" xfId="0" applyFont="1" applyFill="1" applyBorder="1" applyAlignment="1">
      <alignment horizontal="center" vertical="center" shrinkToFit="1"/>
    </xf>
    <xf numFmtId="0" fontId="113" fillId="0" borderId="34" xfId="0" applyFont="1" applyFill="1" applyBorder="1" applyAlignment="1">
      <alignment horizontal="center" vertical="center" shrinkToFit="1"/>
    </xf>
    <xf numFmtId="41" fontId="113" fillId="0" borderId="0" xfId="250" applyFont="1" applyFill="1" applyBorder="1" applyAlignment="1" applyProtection="1">
      <alignment horizontal="right" vertical="center" shrinkToFit="1"/>
      <protection locked="0"/>
    </xf>
    <xf numFmtId="0" fontId="113" fillId="0" borderId="2" xfId="0" applyFont="1" applyFill="1" applyBorder="1" applyAlignment="1">
      <alignment horizontal="right" vertical="center" shrinkToFit="1"/>
    </xf>
    <xf numFmtId="41" fontId="113" fillId="0" borderId="0" xfId="250" applyFont="1" applyFill="1" applyBorder="1" applyAlignment="1">
      <alignment horizontal="right" vertical="center" shrinkToFit="1"/>
    </xf>
    <xf numFmtId="41" fontId="113" fillId="0" borderId="17" xfId="250" applyFont="1" applyFill="1" applyBorder="1" applyAlignment="1" applyProtection="1">
      <alignment vertical="center" shrinkToFit="1"/>
      <protection locked="0"/>
    </xf>
    <xf numFmtId="0" fontId="113" fillId="0" borderId="0" xfId="0" applyFont="1" applyFill="1" applyBorder="1" applyAlignment="1">
      <alignment horizontal="right" vertical="center" shrinkToFit="1"/>
    </xf>
    <xf numFmtId="0" fontId="113" fillId="0" borderId="2" xfId="0" applyFont="1" applyFill="1" applyBorder="1" applyAlignment="1" applyProtection="1">
      <alignment vertical="center" shrinkToFit="1"/>
      <protection locked="0"/>
    </xf>
    <xf numFmtId="0" fontId="113" fillId="0" borderId="0" xfId="0" applyFont="1" applyFill="1" applyBorder="1" applyAlignment="1" applyProtection="1">
      <alignment vertical="center" shrinkToFit="1"/>
      <protection locked="0"/>
    </xf>
    <xf numFmtId="41" fontId="113" fillId="0" borderId="0" xfId="0" applyNumberFormat="1" applyFont="1" applyFill="1" applyBorder="1" applyAlignment="1" applyProtection="1">
      <alignment vertical="center" shrinkToFit="1"/>
      <protection locked="0"/>
    </xf>
    <xf numFmtId="41" fontId="11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13" fillId="0" borderId="0" xfId="0" applyNumberFormat="1" applyFont="1" applyFill="1" applyBorder="1" applyAlignment="1">
      <alignment horizontal="right" vertical="center" shrinkToFit="1"/>
    </xf>
    <xf numFmtId="0" fontId="113" fillId="0" borderId="17" xfId="0" applyFont="1" applyFill="1" applyBorder="1" applyAlignment="1" applyProtection="1">
      <alignment vertical="center" shrinkToFit="1"/>
      <protection locked="0"/>
    </xf>
    <xf numFmtId="0" fontId="113" fillId="0" borderId="17" xfId="0" applyFont="1" applyFill="1" applyBorder="1" applyAlignment="1" quotePrefix="1">
      <alignment horizontal="center" vertical="center" shrinkToFit="1"/>
    </xf>
    <xf numFmtId="0" fontId="113" fillId="0" borderId="2" xfId="0" applyFont="1" applyFill="1" applyBorder="1" applyAlignment="1" quotePrefix="1">
      <alignment horizontal="center" vertical="center" shrinkToFit="1"/>
    </xf>
    <xf numFmtId="0" fontId="112" fillId="0" borderId="2" xfId="0" applyFont="1" applyFill="1" applyBorder="1" applyAlignment="1" quotePrefix="1">
      <alignment horizontal="center" vertical="center" shrinkToFit="1"/>
    </xf>
    <xf numFmtId="0" fontId="52" fillId="0" borderId="2" xfId="285" applyFont="1" applyFill="1" applyBorder="1" applyAlignment="1" quotePrefix="1">
      <alignment horizontal="center" vertical="center"/>
      <protection/>
    </xf>
    <xf numFmtId="0" fontId="115" fillId="0" borderId="0" xfId="306" applyFont="1" applyFill="1" applyAlignment="1">
      <alignment horizontal="left" vertical="center"/>
      <protection/>
    </xf>
    <xf numFmtId="41" fontId="52" fillId="0" borderId="2" xfId="250" applyFont="1" applyFill="1" applyBorder="1" applyAlignment="1">
      <alignment vertical="center"/>
    </xf>
    <xf numFmtId="41" fontId="52" fillId="0" borderId="0" xfId="250" applyFont="1" applyFill="1" applyBorder="1" applyAlignment="1" applyProtection="1">
      <alignment horizontal="right" vertical="center"/>
      <protection locked="0"/>
    </xf>
    <xf numFmtId="41" fontId="52" fillId="0" borderId="2" xfId="250" applyFont="1" applyFill="1" applyBorder="1" applyAlignment="1" applyProtection="1">
      <alignment horizontal="right" vertical="center"/>
      <protection locked="0"/>
    </xf>
    <xf numFmtId="41" fontId="52" fillId="0" borderId="37" xfId="250" applyFont="1" applyFill="1" applyBorder="1" applyAlignment="1" applyProtection="1">
      <alignment horizontal="right" vertical="center"/>
      <protection locked="0"/>
    </xf>
    <xf numFmtId="41" fontId="52" fillId="0" borderId="0" xfId="250" applyFont="1" applyFill="1" applyBorder="1" applyAlignment="1" quotePrefix="1">
      <alignment horizontal="center" vertical="center" shrinkToFit="1"/>
    </xf>
    <xf numFmtId="41" fontId="52" fillId="0" borderId="37" xfId="250" applyFont="1" applyFill="1" applyBorder="1" applyAlignment="1" quotePrefix="1">
      <alignment horizontal="center" vertical="center"/>
    </xf>
    <xf numFmtId="41" fontId="52" fillId="0" borderId="17" xfId="250" applyFont="1" applyFill="1" applyBorder="1" applyAlignment="1" applyProtection="1">
      <alignment horizontal="right" vertical="center"/>
      <protection locked="0"/>
    </xf>
    <xf numFmtId="41" fontId="52" fillId="0" borderId="37" xfId="250" applyFont="1" applyFill="1" applyBorder="1" applyAlignment="1">
      <alignment horizontal="center" vertical="center" shrinkToFit="1"/>
    </xf>
    <xf numFmtId="41" fontId="52" fillId="0" borderId="17" xfId="250" applyFont="1" applyFill="1" applyBorder="1" applyAlignment="1">
      <alignment vertical="center"/>
    </xf>
    <xf numFmtId="41" fontId="52" fillId="0" borderId="0" xfId="250" applyFont="1" applyFill="1" applyBorder="1" applyAlignment="1" quotePrefix="1">
      <alignment horizontal="center" vertical="center"/>
    </xf>
    <xf numFmtId="0" fontId="52" fillId="0" borderId="30" xfId="306" applyFont="1" applyFill="1" applyBorder="1" applyAlignment="1">
      <alignment horizontal="center" vertical="center"/>
      <protection/>
    </xf>
    <xf numFmtId="0" fontId="52" fillId="0" borderId="2" xfId="306" applyFont="1" applyFill="1" applyBorder="1" applyAlignment="1">
      <alignment horizontal="center" vertical="center"/>
      <protection/>
    </xf>
    <xf numFmtId="0" fontId="52" fillId="0" borderId="17" xfId="306" applyFont="1" applyFill="1" applyBorder="1" applyAlignment="1">
      <alignment horizontal="center" vertical="center"/>
      <protection/>
    </xf>
    <xf numFmtId="0" fontId="52" fillId="0" borderId="29" xfId="306" applyFont="1" applyFill="1" applyBorder="1" applyAlignment="1">
      <alignment horizontal="center" vertical="center"/>
      <protection/>
    </xf>
    <xf numFmtId="0" fontId="52" fillId="0" borderId="23" xfId="306" applyFont="1" applyFill="1" applyBorder="1" applyAlignment="1">
      <alignment horizontal="left" vertical="center"/>
      <protection/>
    </xf>
    <xf numFmtId="0" fontId="52" fillId="0" borderId="23" xfId="306" applyFont="1" applyFill="1" applyBorder="1" applyAlignment="1">
      <alignment horizontal="centerContinuous" vertical="center"/>
      <protection/>
    </xf>
    <xf numFmtId="0" fontId="52" fillId="0" borderId="30" xfId="306" applyFont="1" applyFill="1" applyBorder="1" applyAlignment="1">
      <alignment horizontal="left" vertical="center"/>
      <protection/>
    </xf>
    <xf numFmtId="0" fontId="52" fillId="0" borderId="24" xfId="306" applyFont="1" applyFill="1" applyBorder="1" applyAlignment="1">
      <alignment horizontal="left" vertical="center"/>
      <protection/>
    </xf>
    <xf numFmtId="0" fontId="52" fillId="0" borderId="22" xfId="306" applyFont="1" applyFill="1" applyBorder="1" applyAlignment="1">
      <alignment horizontal="center" vertical="center"/>
      <protection/>
    </xf>
    <xf numFmtId="0" fontId="52" fillId="0" borderId="24" xfId="306" applyFont="1" applyFill="1" applyBorder="1" applyAlignment="1">
      <alignment horizontal="centerContinuous" vertical="center"/>
      <protection/>
    </xf>
    <xf numFmtId="0" fontId="52" fillId="0" borderId="22" xfId="306" applyFont="1" applyFill="1" applyBorder="1" applyAlignment="1">
      <alignment horizontal="centerContinuous" vertical="center"/>
      <protection/>
    </xf>
    <xf numFmtId="0" fontId="52" fillId="0" borderId="0" xfId="306" applyFont="1" applyFill="1" applyBorder="1" applyAlignment="1">
      <alignment horizontal="center" vertical="center"/>
      <protection/>
    </xf>
    <xf numFmtId="0" fontId="52" fillId="0" borderId="2" xfId="306" applyFont="1" applyFill="1" applyBorder="1" applyAlignment="1">
      <alignment horizontal="centerContinuous" vertical="center"/>
      <protection/>
    </xf>
    <xf numFmtId="0" fontId="52" fillId="0" borderId="27" xfId="306" applyFont="1" applyFill="1" applyBorder="1" applyAlignment="1">
      <alignment horizontal="left" vertical="center"/>
      <protection/>
    </xf>
    <xf numFmtId="0" fontId="52" fillId="0" borderId="26" xfId="306" applyFont="1" applyFill="1" applyBorder="1" applyAlignment="1">
      <alignment horizontal="center" vertical="center"/>
      <protection/>
    </xf>
    <xf numFmtId="0" fontId="52" fillId="0" borderId="17" xfId="306" applyFont="1" applyFill="1" applyBorder="1" applyAlignment="1">
      <alignment horizontal="centerContinuous" vertical="center"/>
      <protection/>
    </xf>
    <xf numFmtId="0" fontId="52" fillId="0" borderId="26" xfId="306" applyFont="1" applyFill="1" applyBorder="1" applyAlignment="1">
      <alignment horizontal="centerContinuous" vertical="center"/>
      <protection/>
    </xf>
    <xf numFmtId="0" fontId="52" fillId="0" borderId="17" xfId="306" applyFont="1" applyFill="1" applyBorder="1" applyAlignment="1">
      <alignment horizontal="left" vertical="center"/>
      <protection/>
    </xf>
    <xf numFmtId="0" fontId="52" fillId="0" borderId="37" xfId="306" applyFont="1" applyFill="1" applyBorder="1" applyAlignment="1">
      <alignment horizontal="centerContinuous" vertical="center"/>
      <protection/>
    </xf>
    <xf numFmtId="0" fontId="52" fillId="0" borderId="25" xfId="306" applyFont="1" applyFill="1" applyBorder="1" applyAlignment="1">
      <alignment horizontal="centerContinuous" vertical="center"/>
      <protection/>
    </xf>
    <xf numFmtId="0" fontId="52" fillId="0" borderId="27" xfId="306" applyFont="1" applyFill="1" applyBorder="1" applyAlignment="1">
      <alignment horizontal="center" vertical="center"/>
      <protection/>
    </xf>
    <xf numFmtId="0" fontId="52" fillId="0" borderId="27" xfId="306" applyFont="1" applyFill="1" applyBorder="1" applyAlignment="1">
      <alignment horizontal="centerContinuous" vertical="center"/>
      <protection/>
    </xf>
    <xf numFmtId="0" fontId="52" fillId="0" borderId="0" xfId="306" applyFont="1" applyFill="1" applyBorder="1" applyAlignment="1">
      <alignment horizontal="centerContinuous" vertical="center"/>
      <protection/>
    </xf>
    <xf numFmtId="0" fontId="52" fillId="0" borderId="34" xfId="306" applyFont="1" applyFill="1" applyBorder="1" applyAlignment="1">
      <alignment horizontal="center" vertical="center"/>
      <protection/>
    </xf>
    <xf numFmtId="0" fontId="52" fillId="0" borderId="29" xfId="306" applyFont="1" applyFill="1" applyBorder="1" applyAlignment="1">
      <alignment horizontal="centerContinuous" vertical="center"/>
      <protection/>
    </xf>
    <xf numFmtId="0" fontId="52" fillId="0" borderId="28" xfId="306" applyFont="1" applyFill="1" applyBorder="1" applyAlignment="1">
      <alignment horizontal="center" vertical="center"/>
      <protection/>
    </xf>
    <xf numFmtId="0" fontId="52" fillId="0" borderId="28" xfId="306" applyFont="1" applyFill="1" applyBorder="1" applyAlignment="1">
      <alignment horizontal="centerContinuous" vertical="center"/>
      <protection/>
    </xf>
    <xf numFmtId="0" fontId="52" fillId="0" borderId="33" xfId="306" applyFont="1" applyFill="1" applyBorder="1" applyAlignment="1">
      <alignment horizontal="center" vertical="center"/>
      <protection/>
    </xf>
    <xf numFmtId="0" fontId="52" fillId="0" borderId="33" xfId="306" applyFont="1" applyFill="1" applyBorder="1" applyAlignment="1">
      <alignment horizontal="centerContinuous" vertical="center"/>
      <protection/>
    </xf>
    <xf numFmtId="0" fontId="52" fillId="0" borderId="33" xfId="306" applyFont="1" applyFill="1" applyBorder="1" applyAlignment="1">
      <alignment horizontal="left" vertical="center"/>
      <protection/>
    </xf>
    <xf numFmtId="0" fontId="52" fillId="0" borderId="17" xfId="0" applyFont="1" applyFill="1" applyBorder="1" applyAlignment="1" quotePrefix="1">
      <alignment horizontal="center" vertical="center"/>
    </xf>
    <xf numFmtId="0" fontId="52" fillId="0" borderId="2" xfId="0" applyFont="1" applyFill="1" applyBorder="1" applyAlignment="1" quotePrefix="1">
      <alignment horizontal="center" vertical="center"/>
    </xf>
    <xf numFmtId="2" fontId="52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2" fontId="59" fillId="0" borderId="0" xfId="0" applyNumberFormat="1" applyFont="1" applyFill="1" applyBorder="1" applyAlignment="1">
      <alignment vertical="center"/>
    </xf>
    <xf numFmtId="41" fontId="52" fillId="0" borderId="0" xfId="287" applyNumberFormat="1" applyFont="1" applyFill="1" applyBorder="1" applyAlignment="1" applyProtection="1">
      <alignment horizontal="right" vertical="center" shrinkToFit="1"/>
      <protection locked="0"/>
    </xf>
    <xf numFmtId="41" fontId="52" fillId="0" borderId="0" xfId="287" applyNumberFormat="1" applyFont="1" applyFill="1" applyBorder="1" applyAlignment="1" applyProtection="1">
      <alignment vertical="center" shrinkToFit="1"/>
      <protection locked="0"/>
    </xf>
    <xf numFmtId="41" fontId="59" fillId="0" borderId="33" xfId="251" applyNumberFormat="1" applyFont="1" applyFill="1" applyBorder="1" applyAlignment="1">
      <alignment horizontal="center" vertical="center" shrinkToFit="1"/>
    </xf>
    <xf numFmtId="0" fontId="59" fillId="0" borderId="29" xfId="287" applyNumberFormat="1" applyFont="1" applyFill="1" applyBorder="1" applyAlignment="1" quotePrefix="1">
      <alignment horizontal="center" vertical="center" shrinkToFit="1"/>
      <protection/>
    </xf>
    <xf numFmtId="0" fontId="113" fillId="0" borderId="0" xfId="285" applyFont="1" applyFill="1" applyBorder="1" applyAlignment="1">
      <alignment vertical="center"/>
      <protection/>
    </xf>
    <xf numFmtId="0" fontId="112" fillId="0" borderId="0" xfId="306" applyFont="1" applyFill="1" applyBorder="1" applyAlignment="1">
      <alignment vertical="center"/>
      <protection/>
    </xf>
    <xf numFmtId="0" fontId="53" fillId="0" borderId="0" xfId="300" applyFont="1" applyFill="1" applyBorder="1" applyAlignment="1">
      <alignment horizontal="centerContinuous" vertical="center"/>
      <protection/>
    </xf>
    <xf numFmtId="0" fontId="53" fillId="0" borderId="0" xfId="300" applyFont="1" applyFill="1" applyBorder="1" applyAlignment="1">
      <alignment horizontal="right" vertical="center"/>
      <protection/>
    </xf>
    <xf numFmtId="0" fontId="53" fillId="0" borderId="0" xfId="300" applyFont="1" applyFill="1" applyBorder="1" applyAlignment="1">
      <alignment vertical="center"/>
      <protection/>
    </xf>
    <xf numFmtId="41" fontId="113" fillId="0" borderId="2" xfId="251" applyFont="1" applyFill="1" applyBorder="1" applyAlignment="1">
      <alignment vertical="center"/>
    </xf>
    <xf numFmtId="41" fontId="112" fillId="0" borderId="19" xfId="251" applyFont="1" applyFill="1" applyBorder="1" applyAlignment="1">
      <alignment vertical="center"/>
    </xf>
    <xf numFmtId="0" fontId="47" fillId="0" borderId="0" xfId="305" applyFont="1" applyFill="1" applyBorder="1" applyAlignment="1">
      <alignment horizontal="left" vertical="center"/>
      <protection/>
    </xf>
    <xf numFmtId="0" fontId="53" fillId="0" borderId="0" xfId="305" applyFont="1" applyFill="1" applyBorder="1" applyAlignment="1">
      <alignment horizontal="centerContinuous" vertical="center"/>
      <protection/>
    </xf>
    <xf numFmtId="0" fontId="53" fillId="0" borderId="0" xfId="305" applyFont="1" applyFill="1" applyBorder="1" applyAlignment="1">
      <alignment vertical="center"/>
      <protection/>
    </xf>
    <xf numFmtId="0" fontId="53" fillId="0" borderId="0" xfId="305" applyFont="1" applyFill="1" applyBorder="1" applyAlignment="1">
      <alignment horizontal="right" vertical="center"/>
      <protection/>
    </xf>
    <xf numFmtId="0" fontId="59" fillId="0" borderId="18" xfId="288" applyFont="1" applyFill="1" applyBorder="1" applyAlignment="1">
      <alignment horizontal="center" vertical="center"/>
    </xf>
    <xf numFmtId="0" fontId="59" fillId="0" borderId="6" xfId="288" applyFont="1" applyFill="1" applyBorder="1" applyAlignment="1">
      <alignment horizontal="center" vertical="center"/>
    </xf>
    <xf numFmtId="0" fontId="59" fillId="0" borderId="0" xfId="288" applyFont="1" applyFill="1" applyAlignment="1">
      <alignment vertical="center"/>
    </xf>
    <xf numFmtId="41" fontId="112" fillId="0" borderId="0" xfId="285" applyNumberFormat="1" applyFont="1" applyFill="1" applyBorder="1" applyAlignment="1" applyProtection="1">
      <alignment horizontal="right" vertical="center" shrinkToFit="1"/>
      <protection locked="0"/>
    </xf>
    <xf numFmtId="0" fontId="59" fillId="0" borderId="17" xfId="296" applyFont="1" applyFill="1" applyBorder="1" applyAlignment="1" quotePrefix="1">
      <alignment horizontal="center" vertical="center"/>
      <protection/>
    </xf>
    <xf numFmtId="41" fontId="59" fillId="0" borderId="0" xfId="286" applyNumberFormat="1" applyFont="1" applyFill="1" applyBorder="1" applyAlignment="1" applyProtection="1">
      <alignment horizontal="right" vertical="center" shrinkToFit="1"/>
      <protection locked="0"/>
    </xf>
    <xf numFmtId="0" fontId="59" fillId="0" borderId="2" xfId="296" applyFont="1" applyFill="1" applyBorder="1" applyAlignment="1" quotePrefix="1">
      <alignment horizontal="center" vertical="center"/>
      <protection/>
    </xf>
    <xf numFmtId="0" fontId="52" fillId="0" borderId="17" xfId="296" applyFont="1" applyFill="1" applyBorder="1" applyAlignment="1" quotePrefix="1">
      <alignment horizontal="center" vertical="center"/>
      <protection/>
    </xf>
    <xf numFmtId="0" fontId="52" fillId="0" borderId="2" xfId="296" applyFont="1" applyFill="1" applyBorder="1" applyAlignment="1">
      <alignment horizontal="center" vertical="center"/>
      <protection/>
    </xf>
    <xf numFmtId="0" fontId="59" fillId="0" borderId="17" xfId="286" applyFont="1" applyFill="1" applyBorder="1" applyAlignment="1" quotePrefix="1">
      <alignment horizontal="center" vertical="center"/>
      <protection/>
    </xf>
    <xf numFmtId="0" fontId="52" fillId="0" borderId="0" xfId="286" applyFont="1" applyFill="1" applyBorder="1" applyAlignment="1">
      <alignment vertical="center"/>
      <protection/>
    </xf>
    <xf numFmtId="41" fontId="112" fillId="0" borderId="0" xfId="302" applyNumberFormat="1" applyFont="1" applyFill="1" applyAlignment="1" applyProtection="1">
      <alignment vertical="center"/>
      <protection locked="0"/>
    </xf>
    <xf numFmtId="41" fontId="112" fillId="0" borderId="0" xfId="0" applyNumberFormat="1" applyFont="1" applyFill="1" applyBorder="1" applyAlignment="1" applyProtection="1">
      <alignment horizontal="right" vertical="center"/>
      <protection locked="0"/>
    </xf>
    <xf numFmtId="0" fontId="112" fillId="0" borderId="18" xfId="286" applyFont="1" applyFill="1" applyBorder="1" applyAlignment="1" quotePrefix="1">
      <alignment horizontal="center" vertical="center"/>
      <protection/>
    </xf>
    <xf numFmtId="41" fontId="112" fillId="0" borderId="6" xfId="251" applyFont="1" applyFill="1" applyBorder="1" applyAlignment="1" applyProtection="1">
      <alignment horizontal="right" vertical="center"/>
      <protection locked="0"/>
    </xf>
    <xf numFmtId="41" fontId="112" fillId="0" borderId="19" xfId="251" applyFont="1" applyFill="1" applyBorder="1" applyAlignment="1" applyProtection="1">
      <alignment horizontal="right" vertical="center"/>
      <protection locked="0"/>
    </xf>
    <xf numFmtId="41" fontId="112" fillId="0" borderId="6" xfId="251" applyFont="1" applyFill="1" applyBorder="1" applyAlignment="1" quotePrefix="1">
      <alignment horizontal="center" vertical="center" shrinkToFit="1"/>
    </xf>
    <xf numFmtId="41" fontId="112" fillId="0" borderId="6" xfId="251" applyFont="1" applyFill="1" applyBorder="1" applyAlignment="1" quotePrefix="1">
      <alignment horizontal="center" vertical="center"/>
    </xf>
    <xf numFmtId="41" fontId="112" fillId="0" borderId="18" xfId="251" applyFont="1" applyFill="1" applyBorder="1" applyAlignment="1" applyProtection="1">
      <alignment horizontal="right" vertical="center"/>
      <protection locked="0"/>
    </xf>
    <xf numFmtId="41" fontId="112" fillId="0" borderId="6" xfId="251" applyFont="1" applyFill="1" applyBorder="1" applyAlignment="1">
      <alignment horizontal="center" vertical="center" shrinkToFit="1"/>
    </xf>
    <xf numFmtId="41" fontId="112" fillId="0" borderId="6" xfId="251" applyFont="1" applyFill="1" applyBorder="1" applyAlignment="1">
      <alignment horizontal="right" vertical="center" shrinkToFit="1"/>
    </xf>
    <xf numFmtId="41" fontId="112" fillId="0" borderId="18" xfId="251" applyFont="1" applyFill="1" applyBorder="1" applyAlignment="1">
      <alignment vertical="center"/>
    </xf>
    <xf numFmtId="41" fontId="113" fillId="0" borderId="6" xfId="251" applyFont="1" applyFill="1" applyBorder="1" applyAlignment="1">
      <alignment horizontal="center" vertical="center" shrinkToFit="1"/>
    </xf>
    <xf numFmtId="41" fontId="112" fillId="0" borderId="6" xfId="251" applyFont="1" applyFill="1" applyBorder="1" applyAlignment="1">
      <alignment vertical="center"/>
    </xf>
    <xf numFmtId="0" fontId="112" fillId="0" borderId="19" xfId="286" applyFont="1" applyFill="1" applyBorder="1" applyAlignment="1" quotePrefix="1">
      <alignment horizontal="center" vertical="center"/>
      <protection/>
    </xf>
    <xf numFmtId="41" fontId="112" fillId="0" borderId="0" xfId="286" applyNumberFormat="1" applyFont="1" applyFill="1" applyBorder="1" applyAlignment="1" applyProtection="1">
      <alignment horizontal="right" vertical="center" shrinkToFit="1"/>
      <protection locked="0"/>
    </xf>
    <xf numFmtId="41" fontId="113" fillId="0" borderId="0" xfId="287" applyNumberFormat="1" applyFont="1" applyFill="1" applyBorder="1" applyAlignment="1" applyProtection="1">
      <alignment horizontal="right" vertical="center" shrinkToFit="1"/>
      <protection locked="0"/>
    </xf>
    <xf numFmtId="0" fontId="53" fillId="0" borderId="0" xfId="306" applyFont="1" applyFill="1" applyBorder="1" applyAlignment="1">
      <alignment vertical="center"/>
      <protection/>
    </xf>
    <xf numFmtId="0" fontId="53" fillId="0" borderId="0" xfId="306" applyFont="1" applyFill="1" applyBorder="1" applyAlignment="1">
      <alignment horizontal="right" vertical="center"/>
      <protection/>
    </xf>
    <xf numFmtId="0" fontId="53" fillId="0" borderId="0" xfId="306" applyFont="1" applyFill="1" applyBorder="1" applyAlignment="1">
      <alignment horizontal="center" vertical="center"/>
      <protection/>
    </xf>
    <xf numFmtId="0" fontId="84" fillId="0" borderId="0" xfId="0" applyFont="1" applyAlignment="1">
      <alignment/>
    </xf>
    <xf numFmtId="0" fontId="53" fillId="0" borderId="0" xfId="306" applyFont="1" applyFill="1" applyBorder="1" applyAlignment="1">
      <alignment horizontal="right" vertical="center" shrinkToFit="1"/>
      <protection/>
    </xf>
    <xf numFmtId="0" fontId="57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0" fontId="53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52" fillId="0" borderId="32" xfId="300" applyFont="1" applyFill="1" applyBorder="1" applyAlignment="1">
      <alignment horizontal="centerContinuous" vertical="center"/>
      <protection/>
    </xf>
    <xf numFmtId="0" fontId="52" fillId="0" borderId="23" xfId="300" applyFont="1" applyFill="1" applyBorder="1" applyAlignment="1">
      <alignment horizontal="centerContinuous" vertical="center"/>
      <protection/>
    </xf>
    <xf numFmtId="0" fontId="52" fillId="0" borderId="23" xfId="300" applyFont="1" applyFill="1" applyBorder="1" applyAlignment="1">
      <alignment horizontal="left" vertical="center"/>
      <protection/>
    </xf>
    <xf numFmtId="0" fontId="52" fillId="0" borderId="24" xfId="300" applyFont="1" applyFill="1" applyBorder="1" applyAlignment="1">
      <alignment horizontal="centerContinuous" vertical="center"/>
      <protection/>
    </xf>
    <xf numFmtId="0" fontId="52" fillId="0" borderId="0" xfId="300" applyFont="1" applyFill="1" applyBorder="1" applyAlignment="1">
      <alignment vertical="center"/>
      <protection/>
    </xf>
    <xf numFmtId="0" fontId="52" fillId="0" borderId="5" xfId="300" applyFont="1" applyFill="1" applyBorder="1" applyAlignment="1">
      <alignment horizontal="centerContinuous" vertical="center" wrapText="1"/>
      <protection/>
    </xf>
    <xf numFmtId="0" fontId="52" fillId="0" borderId="34" xfId="300" applyFont="1" applyFill="1" applyBorder="1" applyAlignment="1">
      <alignment horizontal="centerContinuous" vertical="center"/>
      <protection/>
    </xf>
    <xf numFmtId="0" fontId="52" fillId="0" borderId="34" xfId="300" applyFont="1" applyFill="1" applyBorder="1" applyAlignment="1">
      <alignment horizontal="centerContinuous" vertical="center" wrapText="1"/>
      <protection/>
    </xf>
    <xf numFmtId="0" fontId="52" fillId="0" borderId="0" xfId="300" applyFont="1" applyFill="1" applyBorder="1" applyAlignment="1">
      <alignment horizontal="center" vertical="center"/>
      <protection/>
    </xf>
    <xf numFmtId="0" fontId="52" fillId="0" borderId="17" xfId="300" applyFont="1" applyFill="1" applyBorder="1" applyAlignment="1" quotePrefix="1">
      <alignment horizontal="center" vertical="center"/>
      <protection/>
    </xf>
    <xf numFmtId="41" fontId="52" fillId="0" borderId="0" xfId="0" applyNumberFormat="1" applyFont="1" applyFill="1" applyBorder="1" applyAlignment="1">
      <alignment horizontal="right" vertical="center"/>
    </xf>
    <xf numFmtId="41" fontId="52" fillId="0" borderId="0" xfId="299" applyNumberFormat="1" applyFont="1" applyFill="1" applyBorder="1" applyAlignment="1" applyProtection="1">
      <alignment horizontal="right" vertical="center"/>
      <protection locked="0"/>
    </xf>
    <xf numFmtId="0" fontId="52" fillId="0" borderId="2" xfId="300" applyFont="1" applyFill="1" applyBorder="1" applyAlignment="1" quotePrefix="1">
      <alignment horizontal="center" vertical="center"/>
      <protection/>
    </xf>
    <xf numFmtId="0" fontId="59" fillId="0" borderId="18" xfId="300" applyFont="1" applyFill="1" applyBorder="1" applyAlignment="1" quotePrefix="1">
      <alignment horizontal="center" vertical="center"/>
      <protection/>
    </xf>
    <xf numFmtId="41" fontId="59" fillId="0" borderId="6" xfId="285" applyNumberFormat="1" applyFont="1" applyFill="1" applyBorder="1" applyAlignment="1" applyProtection="1">
      <alignment horizontal="right" vertical="center"/>
      <protection locked="0"/>
    </xf>
    <xf numFmtId="41" fontId="59" fillId="0" borderId="6" xfId="285" applyNumberFormat="1" applyFont="1" applyFill="1" applyBorder="1" applyAlignment="1" applyProtection="1">
      <alignment horizontal="right" vertical="center" shrinkToFit="1"/>
      <protection locked="0"/>
    </xf>
    <xf numFmtId="0" fontId="59" fillId="0" borderId="19" xfId="300" applyFont="1" applyFill="1" applyBorder="1" applyAlignment="1" quotePrefix="1">
      <alignment horizontal="center" vertical="center"/>
      <protection/>
    </xf>
    <xf numFmtId="0" fontId="59" fillId="0" borderId="0" xfId="300" applyFont="1" applyFill="1" applyBorder="1" applyAlignment="1">
      <alignment vertical="center"/>
      <protection/>
    </xf>
    <xf numFmtId="0" fontId="53" fillId="0" borderId="0" xfId="301" applyFont="1" applyFill="1" applyBorder="1" applyAlignment="1">
      <alignment vertical="center"/>
      <protection/>
    </xf>
    <xf numFmtId="0" fontId="53" fillId="0" borderId="0" xfId="301" applyFont="1" applyFill="1" applyBorder="1" applyAlignment="1">
      <alignment horizontal="right" vertical="center"/>
      <protection/>
    </xf>
    <xf numFmtId="0" fontId="48" fillId="0" borderId="0" xfId="305" applyNumberFormat="1" applyFont="1" applyFill="1" applyAlignment="1">
      <alignment horizontal="centerContinuous" vertical="center"/>
      <protection/>
    </xf>
    <xf numFmtId="0" fontId="17" fillId="0" borderId="0" xfId="290" applyFont="1" applyFill="1" applyAlignment="1">
      <alignment horizontal="left" vertical="center"/>
      <protection/>
    </xf>
    <xf numFmtId="0" fontId="17" fillId="0" borderId="0" xfId="305" applyFont="1" applyFill="1" applyBorder="1" applyAlignment="1">
      <alignment horizontal="centerContinuous" vertical="center"/>
      <protection/>
    </xf>
    <xf numFmtId="0" fontId="17" fillId="0" borderId="0" xfId="305" applyFont="1" applyFill="1" applyBorder="1" applyAlignment="1">
      <alignment horizontal="right" vertical="center"/>
      <protection/>
    </xf>
    <xf numFmtId="0" fontId="44" fillId="29" borderId="26" xfId="305" applyFont="1" applyFill="1" applyBorder="1" applyAlignment="1">
      <alignment horizontal="center" vertical="center" wrapText="1"/>
      <protection/>
    </xf>
    <xf numFmtId="0" fontId="44" fillId="0" borderId="17" xfId="305" applyFont="1" applyFill="1" applyBorder="1" applyAlignment="1">
      <alignment horizontal="center" vertical="center" wrapText="1"/>
      <protection/>
    </xf>
    <xf numFmtId="0" fontId="44" fillId="0" borderId="28" xfId="305" applyFont="1" applyFill="1" applyBorder="1" applyAlignment="1">
      <alignment horizontal="center" vertical="center" wrapText="1"/>
      <protection/>
    </xf>
    <xf numFmtId="0" fontId="78" fillId="0" borderId="28" xfId="305" applyFont="1" applyFill="1" applyBorder="1" applyAlignment="1">
      <alignment horizontal="center" vertical="center" wrapText="1"/>
      <protection/>
    </xf>
    <xf numFmtId="0" fontId="52" fillId="0" borderId="28" xfId="305" applyFont="1" applyFill="1" applyBorder="1" applyAlignment="1">
      <alignment horizontal="center" vertical="center"/>
      <protection/>
    </xf>
    <xf numFmtId="0" fontId="52" fillId="0" borderId="30" xfId="306" applyFont="1" applyFill="1" applyBorder="1" applyAlignment="1">
      <alignment horizontal="left" vertical="center"/>
      <protection/>
    </xf>
    <xf numFmtId="0" fontId="52" fillId="0" borderId="22" xfId="306" applyFont="1" applyFill="1" applyBorder="1" applyAlignment="1">
      <alignment horizontal="left" vertical="center"/>
      <protection/>
    </xf>
    <xf numFmtId="0" fontId="52" fillId="0" borderId="31" xfId="306" applyFont="1" applyFill="1" applyBorder="1" applyAlignment="1">
      <alignment horizontal="center" vertical="center" wrapText="1"/>
      <protection/>
    </xf>
    <xf numFmtId="0" fontId="52" fillId="0" borderId="17" xfId="306" applyFont="1" applyFill="1" applyBorder="1" applyAlignment="1">
      <alignment horizontal="center" vertical="center"/>
      <protection/>
    </xf>
    <xf numFmtId="0" fontId="52" fillId="0" borderId="34" xfId="306" applyFont="1" applyFill="1" applyBorder="1" applyAlignment="1">
      <alignment horizontal="center" vertical="center"/>
      <protection/>
    </xf>
    <xf numFmtId="0" fontId="52" fillId="0" borderId="30" xfId="306" applyFont="1" applyFill="1" applyBorder="1" applyAlignment="1">
      <alignment horizontal="center" vertical="center" shrinkToFit="1"/>
      <protection/>
    </xf>
    <xf numFmtId="0" fontId="52" fillId="0" borderId="2" xfId="306" applyFont="1" applyFill="1" applyBorder="1" applyAlignment="1">
      <alignment horizontal="center" vertical="center" shrinkToFit="1"/>
      <protection/>
    </xf>
    <xf numFmtId="0" fontId="52" fillId="0" borderId="27" xfId="306" applyFont="1" applyFill="1" applyBorder="1" applyAlignment="1">
      <alignment horizontal="center" vertical="center" shrinkToFit="1"/>
      <protection/>
    </xf>
    <xf numFmtId="0" fontId="52" fillId="0" borderId="28" xfId="306" applyFont="1" applyFill="1" applyBorder="1" applyAlignment="1">
      <alignment horizontal="center" vertical="center" shrinkToFit="1"/>
      <protection/>
    </xf>
    <xf numFmtId="3" fontId="52" fillId="0" borderId="30" xfId="306" applyNumberFormat="1" applyFont="1" applyFill="1" applyBorder="1" applyAlignment="1">
      <alignment horizontal="center" vertical="center"/>
      <protection/>
    </xf>
    <xf numFmtId="0" fontId="52" fillId="0" borderId="2" xfId="298" applyFont="1" applyFill="1" applyBorder="1" applyAlignment="1">
      <alignment horizontal="center" vertical="center"/>
      <protection/>
    </xf>
    <xf numFmtId="0" fontId="52" fillId="0" borderId="29" xfId="298" applyFont="1" applyFill="1" applyBorder="1" applyAlignment="1">
      <alignment horizontal="center" vertical="center"/>
      <protection/>
    </xf>
    <xf numFmtId="3" fontId="52" fillId="0" borderId="2" xfId="306" applyNumberFormat="1" applyFont="1" applyFill="1" applyBorder="1" applyAlignment="1">
      <alignment horizontal="center" vertical="center"/>
      <protection/>
    </xf>
    <xf numFmtId="0" fontId="44" fillId="0" borderId="31" xfId="306" applyFont="1" applyFill="1" applyBorder="1" applyAlignment="1">
      <alignment horizontal="center" vertical="center" wrapText="1" shrinkToFit="1"/>
      <protection/>
    </xf>
    <xf numFmtId="0" fontId="52" fillId="0" borderId="17" xfId="306" applyFont="1" applyFill="1" applyBorder="1" applyAlignment="1">
      <alignment horizontal="center" vertical="center" shrinkToFit="1"/>
      <protection/>
    </xf>
    <xf numFmtId="0" fontId="52" fillId="0" borderId="34" xfId="306" applyFont="1" applyFill="1" applyBorder="1" applyAlignment="1">
      <alignment horizontal="center" vertical="center" shrinkToFit="1"/>
      <protection/>
    </xf>
    <xf numFmtId="0" fontId="52" fillId="0" borderId="30" xfId="306" applyFont="1" applyFill="1" applyBorder="1" applyAlignment="1">
      <alignment horizontal="center" vertical="center"/>
      <protection/>
    </xf>
    <xf numFmtId="0" fontId="52" fillId="0" borderId="2" xfId="306" applyFont="1" applyFill="1" applyBorder="1" applyAlignment="1">
      <alignment horizontal="center" vertical="center"/>
      <protection/>
    </xf>
    <xf numFmtId="0" fontId="44" fillId="0" borderId="31" xfId="306" applyFont="1" applyFill="1" applyBorder="1" applyAlignment="1">
      <alignment horizontal="center" vertical="center"/>
      <protection/>
    </xf>
    <xf numFmtId="0" fontId="52" fillId="0" borderId="17" xfId="298" applyFont="1" applyFill="1" applyBorder="1" applyAlignment="1">
      <alignment horizontal="center" vertical="center"/>
      <protection/>
    </xf>
    <xf numFmtId="0" fontId="52" fillId="0" borderId="34" xfId="298" applyFont="1" applyFill="1" applyBorder="1" applyAlignment="1">
      <alignment horizontal="center" vertical="center"/>
      <protection/>
    </xf>
    <xf numFmtId="0" fontId="52" fillId="0" borderId="29" xfId="306" applyFont="1" applyFill="1" applyBorder="1" applyAlignment="1">
      <alignment horizontal="center" vertical="center" shrinkToFit="1"/>
      <protection/>
    </xf>
    <xf numFmtId="0" fontId="53" fillId="0" borderId="6" xfId="0" applyFont="1" applyFill="1" applyBorder="1" applyAlignment="1">
      <alignment horizontal="right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30" xfId="306" applyFont="1" applyFill="1" applyBorder="1" applyAlignment="1">
      <alignment horizontal="center" vertical="center" wrapText="1" shrinkToFit="1"/>
      <protection/>
    </xf>
    <xf numFmtId="0" fontId="52" fillId="0" borderId="31" xfId="306" applyFont="1" applyFill="1" applyBorder="1" applyAlignment="1">
      <alignment horizontal="center" vertical="center" wrapText="1" shrinkToFit="1"/>
      <protection/>
    </xf>
    <xf numFmtId="0" fontId="57" fillId="0" borderId="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30" xfId="306" applyFont="1" applyFill="1" applyBorder="1" applyAlignment="1">
      <alignment horizontal="center" vertical="center" wrapText="1"/>
      <protection/>
    </xf>
    <xf numFmtId="0" fontId="52" fillId="0" borderId="31" xfId="306" applyFont="1" applyFill="1" applyBorder="1" applyAlignment="1">
      <alignment horizontal="center" vertical="center"/>
      <protection/>
    </xf>
    <xf numFmtId="0" fontId="52" fillId="0" borderId="32" xfId="306" applyFont="1" applyFill="1" applyBorder="1" applyAlignment="1">
      <alignment horizontal="center" vertical="center" wrapText="1"/>
      <protection/>
    </xf>
    <xf numFmtId="0" fontId="52" fillId="0" borderId="24" xfId="306" applyFont="1" applyFill="1" applyBorder="1" applyAlignment="1">
      <alignment horizontal="center" vertical="center"/>
      <protection/>
    </xf>
    <xf numFmtId="0" fontId="57" fillId="0" borderId="0" xfId="306" applyFont="1" applyFill="1" applyAlignment="1">
      <alignment horizontal="center" vertical="center"/>
      <protection/>
    </xf>
    <xf numFmtId="0" fontId="44" fillId="0" borderId="17" xfId="306" applyFont="1" applyFill="1" applyBorder="1" applyAlignment="1">
      <alignment horizontal="center" vertical="center"/>
      <protection/>
    </xf>
    <xf numFmtId="0" fontId="44" fillId="0" borderId="34" xfId="306" applyFont="1" applyFill="1" applyBorder="1" applyAlignment="1">
      <alignment horizontal="center" vertical="center"/>
      <protection/>
    </xf>
    <xf numFmtId="0" fontId="52" fillId="0" borderId="29" xfId="306" applyFont="1" applyFill="1" applyBorder="1" applyAlignment="1">
      <alignment horizontal="center" vertical="center"/>
      <protection/>
    </xf>
    <xf numFmtId="0" fontId="52" fillId="0" borderId="30" xfId="300" applyFont="1" applyFill="1" applyBorder="1" applyAlignment="1">
      <alignment horizontal="center" vertical="center"/>
      <protection/>
    </xf>
    <xf numFmtId="0" fontId="52" fillId="0" borderId="2" xfId="300" applyFont="1" applyFill="1" applyBorder="1" applyAlignment="1">
      <alignment horizontal="center" vertical="center"/>
      <protection/>
    </xf>
    <xf numFmtId="0" fontId="52" fillId="0" borderId="29" xfId="300" applyFont="1" applyFill="1" applyBorder="1" applyAlignment="1">
      <alignment horizontal="center" vertical="center"/>
      <protection/>
    </xf>
    <xf numFmtId="0" fontId="52" fillId="0" borderId="26" xfId="300" applyFont="1" applyFill="1" applyBorder="1" applyAlignment="1">
      <alignment horizontal="center" vertical="center" wrapText="1"/>
      <protection/>
    </xf>
    <xf numFmtId="0" fontId="52" fillId="0" borderId="27" xfId="300" applyFont="1" applyFill="1" applyBorder="1" applyAlignment="1">
      <alignment horizontal="center" vertical="center"/>
      <protection/>
    </xf>
    <xf numFmtId="0" fontId="52" fillId="0" borderId="28" xfId="300" applyFont="1" applyFill="1" applyBorder="1" applyAlignment="1">
      <alignment horizontal="center" vertical="center"/>
      <protection/>
    </xf>
    <xf numFmtId="0" fontId="52" fillId="0" borderId="27" xfId="300" applyFont="1" applyFill="1" applyBorder="1" applyAlignment="1">
      <alignment horizontal="center" vertical="center" wrapText="1"/>
      <protection/>
    </xf>
    <xf numFmtId="0" fontId="52" fillId="0" borderId="28" xfId="300" applyFont="1" applyFill="1" applyBorder="1" applyAlignment="1">
      <alignment horizontal="center" vertical="center" wrapText="1"/>
      <protection/>
    </xf>
    <xf numFmtId="0" fontId="52" fillId="0" borderId="38" xfId="300" applyFont="1" applyFill="1" applyBorder="1" applyAlignment="1">
      <alignment horizontal="center" vertical="center" wrapText="1"/>
      <protection/>
    </xf>
    <xf numFmtId="0" fontId="52" fillId="0" borderId="35" xfId="300" applyFont="1" applyFill="1" applyBorder="1" applyAlignment="1">
      <alignment horizontal="center" vertical="center"/>
      <protection/>
    </xf>
    <xf numFmtId="0" fontId="53" fillId="0" borderId="0" xfId="300" applyFont="1" applyFill="1" applyBorder="1" applyAlignment="1">
      <alignment horizontal="left" vertical="center"/>
      <protection/>
    </xf>
    <xf numFmtId="0" fontId="52" fillId="0" borderId="38" xfId="300" applyFont="1" applyFill="1" applyBorder="1" applyAlignment="1">
      <alignment horizontal="center" vertical="center" wrapText="1" shrinkToFit="1"/>
      <protection/>
    </xf>
    <xf numFmtId="0" fontId="52" fillId="0" borderId="35" xfId="300" applyFont="1" applyFill="1" applyBorder="1" applyAlignment="1">
      <alignment horizontal="center" vertical="center" shrinkToFit="1"/>
      <protection/>
    </xf>
    <xf numFmtId="0" fontId="44" fillId="0" borderId="31" xfId="300" applyFont="1" applyFill="1" applyBorder="1" applyAlignment="1">
      <alignment horizontal="center" vertical="center"/>
      <protection/>
    </xf>
    <xf numFmtId="0" fontId="44" fillId="0" borderId="17" xfId="300" applyFont="1" applyFill="1" applyBorder="1" applyAlignment="1">
      <alignment horizontal="center" vertical="center"/>
      <protection/>
    </xf>
    <xf numFmtId="0" fontId="44" fillId="0" borderId="34" xfId="300" applyFont="1" applyFill="1" applyBorder="1" applyAlignment="1">
      <alignment horizontal="center" vertical="center"/>
      <protection/>
    </xf>
    <xf numFmtId="0" fontId="52" fillId="0" borderId="23" xfId="284" applyFont="1" applyFill="1" applyBorder="1" applyAlignment="1">
      <alignment horizontal="center" vertical="center"/>
      <protection/>
    </xf>
    <xf numFmtId="0" fontId="52" fillId="0" borderId="4" xfId="284" applyFont="1" applyFill="1" applyBorder="1" applyAlignment="1">
      <alignment horizontal="center" vertical="center"/>
      <protection/>
    </xf>
    <xf numFmtId="0" fontId="57" fillId="0" borderId="0" xfId="284" applyFont="1" applyFill="1" applyAlignment="1">
      <alignment horizontal="center" vertical="center"/>
      <protection/>
    </xf>
    <xf numFmtId="0" fontId="44" fillId="0" borderId="24" xfId="284" applyFont="1" applyFill="1" applyBorder="1" applyAlignment="1">
      <alignment horizontal="center" vertical="center"/>
      <protection/>
    </xf>
    <xf numFmtId="0" fontId="52" fillId="0" borderId="35" xfId="284" applyFont="1" applyFill="1" applyBorder="1" applyAlignment="1">
      <alignment horizontal="center" vertical="center"/>
      <protection/>
    </xf>
    <xf numFmtId="0" fontId="52" fillId="0" borderId="39" xfId="284" applyFont="1" applyFill="1" applyBorder="1" applyAlignment="1">
      <alignment horizontal="center" vertical="center" wrapText="1"/>
      <protection/>
    </xf>
    <xf numFmtId="0" fontId="52" fillId="0" borderId="27" xfId="284" applyFont="1" applyFill="1" applyBorder="1" applyAlignment="1">
      <alignment horizontal="center" vertical="center" wrapText="1"/>
      <protection/>
    </xf>
    <xf numFmtId="0" fontId="52" fillId="0" borderId="28" xfId="284" applyFont="1" applyFill="1" applyBorder="1" applyAlignment="1">
      <alignment horizontal="center" vertical="center" wrapText="1"/>
      <protection/>
    </xf>
    <xf numFmtId="0" fontId="52" fillId="0" borderId="30" xfId="284" applyFont="1" applyFill="1" applyBorder="1" applyAlignment="1">
      <alignment horizontal="center" vertical="center" wrapText="1"/>
      <protection/>
    </xf>
    <xf numFmtId="0" fontId="52" fillId="0" borderId="2" xfId="284" applyFont="1" applyFill="1" applyBorder="1" applyAlignment="1">
      <alignment horizontal="center" vertical="center" wrapText="1"/>
      <protection/>
    </xf>
    <xf numFmtId="0" fontId="52" fillId="0" borderId="29" xfId="284" applyFont="1" applyFill="1" applyBorder="1" applyAlignment="1">
      <alignment horizontal="center" vertical="center" wrapText="1"/>
      <protection/>
    </xf>
    <xf numFmtId="0" fontId="52" fillId="0" borderId="26" xfId="284" applyFont="1" applyFill="1" applyBorder="1" applyAlignment="1">
      <alignment horizontal="center" vertical="center" wrapText="1"/>
      <protection/>
    </xf>
    <xf numFmtId="0" fontId="52" fillId="0" borderId="27" xfId="284" applyFont="1" applyFill="1" applyBorder="1" applyAlignment="1">
      <alignment horizontal="center" vertical="center"/>
      <protection/>
    </xf>
    <xf numFmtId="0" fontId="52" fillId="0" borderId="28" xfId="284" applyFont="1" applyFill="1" applyBorder="1" applyAlignment="1">
      <alignment horizontal="center" vertical="center"/>
      <protection/>
    </xf>
    <xf numFmtId="0" fontId="52" fillId="0" borderId="5" xfId="284" applyFont="1" applyFill="1" applyBorder="1" applyAlignment="1">
      <alignment horizontal="center" vertical="center" wrapText="1"/>
      <protection/>
    </xf>
    <xf numFmtId="0" fontId="52" fillId="0" borderId="40" xfId="284" applyFont="1" applyFill="1" applyBorder="1" applyAlignment="1">
      <alignment horizontal="center" vertical="center" wrapText="1"/>
      <protection/>
    </xf>
    <xf numFmtId="0" fontId="52" fillId="0" borderId="5" xfId="284" applyFont="1" applyFill="1" applyBorder="1" applyAlignment="1">
      <alignment horizontal="center" vertical="center"/>
      <protection/>
    </xf>
    <xf numFmtId="0" fontId="52" fillId="0" borderId="30" xfId="284" applyFont="1" applyFill="1" applyBorder="1" applyAlignment="1">
      <alignment horizontal="center" vertical="center"/>
      <protection/>
    </xf>
    <xf numFmtId="0" fontId="52" fillId="0" borderId="2" xfId="284" applyFont="1" applyFill="1" applyBorder="1" applyAlignment="1">
      <alignment horizontal="center" vertical="center"/>
      <protection/>
    </xf>
    <xf numFmtId="0" fontId="52" fillId="0" borderId="29" xfId="284" applyFont="1" applyFill="1" applyBorder="1" applyAlignment="1">
      <alignment horizontal="center" vertical="center"/>
      <protection/>
    </xf>
    <xf numFmtId="0" fontId="78" fillId="29" borderId="40" xfId="284" applyFont="1" applyFill="1" applyBorder="1" applyAlignment="1">
      <alignment horizontal="center" vertical="center" wrapText="1"/>
      <protection/>
    </xf>
    <xf numFmtId="0" fontId="78" fillId="29" borderId="5" xfId="284" applyFont="1" applyFill="1" applyBorder="1" applyAlignment="1">
      <alignment horizontal="center" vertical="center"/>
      <protection/>
    </xf>
    <xf numFmtId="0" fontId="52" fillId="0" borderId="38" xfId="301" applyFont="1" applyFill="1" applyBorder="1" applyAlignment="1">
      <alignment horizontal="center" vertical="center"/>
      <protection/>
    </xf>
    <xf numFmtId="0" fontId="52" fillId="0" borderId="35" xfId="301" applyFont="1" applyFill="1" applyBorder="1" applyAlignment="1">
      <alignment horizontal="center" vertical="center"/>
      <protection/>
    </xf>
    <xf numFmtId="0" fontId="44" fillId="0" borderId="31" xfId="301" applyFont="1" applyFill="1" applyBorder="1" applyAlignment="1">
      <alignment horizontal="center" vertical="center"/>
      <protection/>
    </xf>
    <xf numFmtId="0" fontId="52" fillId="0" borderId="17" xfId="301" applyFont="1" applyFill="1" applyBorder="1" applyAlignment="1">
      <alignment horizontal="center" vertical="center"/>
      <protection/>
    </xf>
    <xf numFmtId="0" fontId="52" fillId="0" borderId="17" xfId="285" applyFont="1" applyFill="1" applyBorder="1" applyAlignment="1">
      <alignment horizontal="center" vertical="center"/>
      <protection/>
    </xf>
    <xf numFmtId="0" fontId="52" fillId="0" borderId="34" xfId="285" applyFont="1" applyFill="1" applyBorder="1" applyAlignment="1">
      <alignment horizontal="center" vertical="center"/>
      <protection/>
    </xf>
    <xf numFmtId="0" fontId="52" fillId="0" borderId="30" xfId="301" applyFont="1" applyFill="1" applyBorder="1" applyAlignment="1">
      <alignment horizontal="center" vertical="center"/>
      <protection/>
    </xf>
    <xf numFmtId="0" fontId="52" fillId="0" borderId="2" xfId="301" applyFont="1" applyFill="1" applyBorder="1" applyAlignment="1">
      <alignment horizontal="center" vertical="center"/>
      <protection/>
    </xf>
    <xf numFmtId="0" fontId="52" fillId="0" borderId="2" xfId="285" applyFont="1" applyFill="1" applyBorder="1" applyAlignment="1">
      <alignment horizontal="center" vertical="center"/>
      <protection/>
    </xf>
    <xf numFmtId="0" fontId="52" fillId="0" borderId="29" xfId="285" applyFont="1" applyFill="1" applyBorder="1" applyAlignment="1">
      <alignment horizontal="center" vertical="center"/>
      <protection/>
    </xf>
    <xf numFmtId="0" fontId="17" fillId="0" borderId="0" xfId="302" applyNumberFormat="1" applyFont="1" applyFill="1" applyAlignment="1">
      <alignment horizontal="left" vertical="center" wrapText="1"/>
      <protection/>
    </xf>
    <xf numFmtId="0" fontId="57" fillId="0" borderId="0" xfId="302" applyNumberFormat="1" applyFont="1" applyFill="1" applyAlignment="1">
      <alignment horizontal="center" vertical="center"/>
      <protection/>
    </xf>
    <xf numFmtId="0" fontId="50" fillId="0" borderId="0" xfId="302" applyFont="1" applyFill="1" applyAlignment="1">
      <alignment horizontal="center" vertical="center"/>
      <protection/>
    </xf>
    <xf numFmtId="0" fontId="52" fillId="0" borderId="32" xfId="302" applyFont="1" applyFill="1" applyBorder="1" applyAlignment="1">
      <alignment horizontal="center" vertical="center"/>
      <protection/>
    </xf>
    <xf numFmtId="0" fontId="52" fillId="0" borderId="23" xfId="302" applyFont="1" applyFill="1" applyBorder="1" applyAlignment="1">
      <alignment horizontal="center" vertical="center"/>
      <protection/>
    </xf>
    <xf numFmtId="0" fontId="52" fillId="0" borderId="24" xfId="302" applyFont="1" applyFill="1" applyBorder="1" applyAlignment="1">
      <alignment horizontal="center" vertical="center"/>
      <protection/>
    </xf>
    <xf numFmtId="0" fontId="52" fillId="0" borderId="30" xfId="302" applyFont="1" applyFill="1" applyBorder="1" applyAlignment="1">
      <alignment horizontal="center" vertical="center"/>
      <protection/>
    </xf>
    <xf numFmtId="0" fontId="52" fillId="0" borderId="2" xfId="302" applyFont="1" applyFill="1" applyBorder="1" applyAlignment="1">
      <alignment horizontal="center" vertical="center"/>
      <protection/>
    </xf>
    <xf numFmtId="0" fontId="52" fillId="0" borderId="17" xfId="302" applyNumberFormat="1" applyFont="1" applyFill="1" applyBorder="1" applyAlignment="1">
      <alignment horizontal="center" vertical="center"/>
      <protection/>
    </xf>
    <xf numFmtId="0" fontId="52" fillId="0" borderId="34" xfId="302" applyNumberFormat="1" applyFont="1" applyFill="1" applyBorder="1" applyAlignment="1">
      <alignment horizontal="center" vertical="center"/>
      <protection/>
    </xf>
    <xf numFmtId="0" fontId="52" fillId="0" borderId="29" xfId="302" applyFont="1" applyFill="1" applyBorder="1" applyAlignment="1">
      <alignment horizontal="center" vertical="center"/>
      <protection/>
    </xf>
    <xf numFmtId="0" fontId="44" fillId="0" borderId="31" xfId="302" applyNumberFormat="1" applyFont="1" applyFill="1" applyBorder="1" applyAlignment="1">
      <alignment horizontal="center" vertical="center"/>
      <protection/>
    </xf>
    <xf numFmtId="0" fontId="57" fillId="0" borderId="0" xfId="305" applyFont="1" applyFill="1" applyAlignment="1">
      <alignment horizontal="center" vertical="center" shrinkToFit="1"/>
      <protection/>
    </xf>
    <xf numFmtId="0" fontId="44" fillId="0" borderId="31" xfId="305" applyFont="1" applyFill="1" applyBorder="1" applyAlignment="1">
      <alignment horizontal="center" vertical="center" wrapText="1"/>
      <protection/>
    </xf>
    <xf numFmtId="0" fontId="52" fillId="0" borderId="17" xfId="297" applyFont="1" applyFill="1" applyBorder="1" applyAlignment="1">
      <alignment horizontal="center" vertical="center" wrapText="1"/>
      <protection/>
    </xf>
    <xf numFmtId="0" fontId="52" fillId="0" borderId="34" xfId="297" applyFont="1" applyFill="1" applyBorder="1" applyAlignment="1">
      <alignment horizontal="center" vertical="center" wrapText="1"/>
      <protection/>
    </xf>
    <xf numFmtId="0" fontId="52" fillId="0" borderId="30" xfId="305" applyFont="1" applyFill="1" applyBorder="1" applyAlignment="1">
      <alignment horizontal="center" vertical="center" wrapText="1"/>
      <protection/>
    </xf>
    <xf numFmtId="0" fontId="52" fillId="0" borderId="22" xfId="305" applyFont="1" applyFill="1" applyBorder="1" applyAlignment="1">
      <alignment horizontal="center" vertical="center" wrapText="1"/>
      <protection/>
    </xf>
    <xf numFmtId="0" fontId="52" fillId="0" borderId="31" xfId="305" applyFont="1" applyFill="1" applyBorder="1" applyAlignment="1">
      <alignment horizontal="center" vertical="center" wrapText="1"/>
      <protection/>
    </xf>
    <xf numFmtId="0" fontId="44" fillId="0" borderId="30" xfId="305" applyFont="1" applyFill="1" applyBorder="1" applyAlignment="1">
      <alignment horizontal="center" vertical="center" wrapText="1"/>
      <protection/>
    </xf>
    <xf numFmtId="0" fontId="52" fillId="0" borderId="2" xfId="297" applyFont="1" applyFill="1" applyBorder="1" applyAlignment="1">
      <alignment horizontal="center" vertical="center" wrapText="1"/>
      <protection/>
    </xf>
    <xf numFmtId="0" fontId="52" fillId="0" borderId="29" xfId="297" applyFont="1" applyFill="1" applyBorder="1" applyAlignment="1">
      <alignment horizontal="center" vertical="center" wrapText="1"/>
      <protection/>
    </xf>
    <xf numFmtId="0" fontId="52" fillId="0" borderId="39" xfId="305" applyFont="1" applyFill="1" applyBorder="1" applyAlignment="1">
      <alignment horizontal="center" vertical="center" wrapText="1"/>
      <protection/>
    </xf>
    <xf numFmtId="0" fontId="52" fillId="0" borderId="27" xfId="305" applyFont="1" applyFill="1" applyBorder="1" applyAlignment="1">
      <alignment horizontal="center" vertical="center" wrapText="1"/>
      <protection/>
    </xf>
    <xf numFmtId="0" fontId="52" fillId="0" borderId="29" xfId="305" applyFont="1" applyFill="1" applyBorder="1" applyAlignment="1">
      <alignment horizontal="center" vertical="center" wrapText="1"/>
      <protection/>
    </xf>
    <xf numFmtId="0" fontId="52" fillId="0" borderId="33" xfId="305" applyFont="1" applyFill="1" applyBorder="1" applyAlignment="1">
      <alignment horizontal="center" vertical="center" wrapText="1"/>
      <protection/>
    </xf>
    <xf numFmtId="0" fontId="52" fillId="0" borderId="34" xfId="305" applyFont="1" applyFill="1" applyBorder="1" applyAlignment="1">
      <alignment horizontal="center" vertical="center" wrapText="1"/>
      <protection/>
    </xf>
    <xf numFmtId="0" fontId="52" fillId="0" borderId="2" xfId="305" applyFont="1" applyFill="1" applyBorder="1" applyAlignment="1">
      <alignment horizontal="center" vertical="center" wrapText="1"/>
      <protection/>
    </xf>
    <xf numFmtId="0" fontId="52" fillId="0" borderId="0" xfId="305" applyFont="1" applyFill="1" applyBorder="1" applyAlignment="1">
      <alignment horizontal="center" vertical="center" wrapText="1"/>
      <protection/>
    </xf>
    <xf numFmtId="0" fontId="52" fillId="0" borderId="17" xfId="305" applyFont="1" applyFill="1" applyBorder="1" applyAlignment="1">
      <alignment horizontal="center" vertical="center" wrapText="1"/>
      <protection/>
    </xf>
    <xf numFmtId="0" fontId="52" fillId="0" borderId="29" xfId="305" applyFont="1" applyFill="1" applyBorder="1" applyAlignment="1">
      <alignment horizontal="center" vertical="center" shrinkToFit="1"/>
      <protection/>
    </xf>
    <xf numFmtId="0" fontId="52" fillId="0" borderId="34" xfId="305" applyFont="1" applyFill="1" applyBorder="1" applyAlignment="1">
      <alignment horizontal="center" vertical="center" shrinkToFit="1"/>
      <protection/>
    </xf>
    <xf numFmtId="0" fontId="52" fillId="0" borderId="4" xfId="303" applyFont="1" applyFill="1" applyBorder="1" applyAlignment="1">
      <alignment horizontal="center" vertical="center"/>
      <protection/>
    </xf>
    <xf numFmtId="0" fontId="52" fillId="0" borderId="35" xfId="303" applyFont="1" applyFill="1" applyBorder="1" applyAlignment="1">
      <alignment horizontal="center" vertical="center"/>
      <protection/>
    </xf>
    <xf numFmtId="0" fontId="54" fillId="0" borderId="0" xfId="303" applyFont="1" applyFill="1" applyAlignment="1">
      <alignment vertical="center"/>
      <protection/>
    </xf>
    <xf numFmtId="0" fontId="52" fillId="0" borderId="39" xfId="303" applyFont="1" applyFill="1" applyBorder="1" applyAlignment="1">
      <alignment horizontal="center" vertical="center" wrapText="1"/>
      <protection/>
    </xf>
    <xf numFmtId="0" fontId="52" fillId="0" borderId="27" xfId="303" applyFont="1" applyFill="1" applyBorder="1" applyAlignment="1">
      <alignment horizontal="center" vertical="center" wrapText="1"/>
      <protection/>
    </xf>
    <xf numFmtId="0" fontId="52" fillId="0" borderId="28" xfId="303" applyFont="1" applyFill="1" applyBorder="1" applyAlignment="1">
      <alignment horizontal="center" vertical="center" wrapText="1"/>
      <protection/>
    </xf>
    <xf numFmtId="0" fontId="52" fillId="0" borderId="30" xfId="303" applyFont="1" applyFill="1" applyBorder="1" applyAlignment="1">
      <alignment horizontal="center" vertical="center"/>
      <protection/>
    </xf>
    <xf numFmtId="0" fontId="52" fillId="0" borderId="22" xfId="303" applyFont="1" applyFill="1" applyBorder="1" applyAlignment="1">
      <alignment horizontal="center" vertical="center"/>
      <protection/>
    </xf>
    <xf numFmtId="0" fontId="17" fillId="0" borderId="0" xfId="303" applyFont="1" applyFill="1" applyBorder="1" applyAlignment="1">
      <alignment horizontal="left" vertical="center" wrapText="1"/>
      <protection/>
    </xf>
    <xf numFmtId="0" fontId="17" fillId="0" borderId="0" xfId="303" applyFont="1" applyFill="1" applyBorder="1" applyAlignment="1">
      <alignment horizontal="left" vertical="center"/>
      <protection/>
    </xf>
    <xf numFmtId="0" fontId="57" fillId="0" borderId="0" xfId="303" applyFont="1" applyFill="1" applyAlignment="1">
      <alignment horizontal="center" vertical="center"/>
      <protection/>
    </xf>
    <xf numFmtId="0" fontId="49" fillId="0" borderId="0" xfId="303" applyFont="1" applyFill="1" applyAlignment="1">
      <alignment horizontal="center" vertical="center"/>
      <protection/>
    </xf>
    <xf numFmtId="0" fontId="52" fillId="0" borderId="30" xfId="303" applyFont="1" applyFill="1" applyBorder="1" applyAlignment="1">
      <alignment horizontal="center" vertical="center" wrapText="1" shrinkToFit="1"/>
      <protection/>
    </xf>
    <xf numFmtId="0" fontId="52" fillId="0" borderId="2" xfId="303" applyFont="1" applyFill="1" applyBorder="1" applyAlignment="1">
      <alignment horizontal="center" vertical="center" wrapText="1" shrinkToFit="1"/>
      <protection/>
    </xf>
    <xf numFmtId="0" fontId="52" fillId="0" borderId="2" xfId="0" applyFont="1" applyFill="1" applyBorder="1" applyAlignment="1">
      <alignment horizontal="center" vertical="center" shrinkToFit="1"/>
    </xf>
    <xf numFmtId="0" fontId="52" fillId="0" borderId="29" xfId="0" applyFont="1" applyFill="1" applyBorder="1" applyAlignment="1">
      <alignment horizontal="center" vertical="center" shrinkToFit="1"/>
    </xf>
    <xf numFmtId="0" fontId="44" fillId="0" borderId="31" xfId="303" applyFont="1" applyFill="1" applyBorder="1" applyAlignment="1">
      <alignment horizontal="center" vertical="center" wrapText="1"/>
      <protection/>
    </xf>
    <xf numFmtId="0" fontId="52" fillId="0" borderId="17" xfId="303" applyFont="1" applyFill="1" applyBorder="1" applyAlignment="1">
      <alignment horizontal="center" vertical="center" wrapText="1"/>
      <protection/>
    </xf>
    <xf numFmtId="0" fontId="52" fillId="0" borderId="34" xfId="303" applyFont="1" applyFill="1" applyBorder="1" applyAlignment="1">
      <alignment horizontal="center" vertical="center" wrapText="1"/>
      <protection/>
    </xf>
    <xf numFmtId="0" fontId="52" fillId="0" borderId="27" xfId="303" applyFont="1" applyFill="1" applyBorder="1" applyAlignment="1">
      <alignment horizontal="center" vertical="center" shrinkToFit="1"/>
      <protection/>
    </xf>
    <xf numFmtId="0" fontId="52" fillId="0" borderId="28" xfId="303" applyFont="1" applyFill="1" applyBorder="1" applyAlignment="1">
      <alignment horizontal="center" vertical="center" shrinkToFit="1"/>
      <protection/>
    </xf>
    <xf numFmtId="0" fontId="52" fillId="0" borderId="25" xfId="303" applyFont="1" applyFill="1" applyBorder="1" applyAlignment="1">
      <alignment horizontal="center" vertical="center" wrapText="1" shrinkToFit="1"/>
      <protection/>
    </xf>
    <xf numFmtId="0" fontId="52" fillId="0" borderId="29" xfId="303" applyFont="1" applyFill="1" applyBorder="1" applyAlignment="1">
      <alignment horizontal="center" vertical="center" shrinkToFit="1"/>
      <protection/>
    </xf>
    <xf numFmtId="0" fontId="52" fillId="0" borderId="26" xfId="303" applyFont="1" applyFill="1" applyBorder="1" applyAlignment="1">
      <alignment horizontal="center" vertical="center" wrapText="1" shrinkToFit="1"/>
      <protection/>
    </xf>
    <xf numFmtId="0" fontId="52" fillId="0" borderId="23" xfId="303" applyFont="1" applyFill="1" applyBorder="1" applyAlignment="1">
      <alignment horizontal="center" vertical="center"/>
      <protection/>
    </xf>
    <xf numFmtId="0" fontId="52" fillId="0" borderId="24" xfId="303" applyFont="1" applyFill="1" applyBorder="1" applyAlignment="1">
      <alignment horizontal="center" vertical="center"/>
      <protection/>
    </xf>
    <xf numFmtId="0" fontId="113" fillId="0" borderId="17" xfId="0" applyFont="1" applyFill="1" applyBorder="1" applyAlignment="1">
      <alignment horizontal="center" vertical="center" shrinkToFit="1"/>
    </xf>
    <xf numFmtId="0" fontId="113" fillId="0" borderId="34" xfId="0" applyFont="1" applyFill="1" applyBorder="1" applyAlignment="1">
      <alignment horizontal="center" vertical="center" shrinkToFit="1"/>
    </xf>
    <xf numFmtId="0" fontId="113" fillId="0" borderId="27" xfId="0" applyFont="1" applyFill="1" applyBorder="1" applyAlignment="1">
      <alignment horizontal="center" vertical="center" shrinkToFit="1"/>
    </xf>
    <xf numFmtId="0" fontId="113" fillId="0" borderId="2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114" fillId="0" borderId="31" xfId="0" applyFont="1" applyFill="1" applyBorder="1" applyAlignment="1">
      <alignment horizontal="center" vertical="center" shrinkToFit="1"/>
    </xf>
    <xf numFmtId="0" fontId="113" fillId="0" borderId="39" xfId="0" applyFont="1" applyFill="1" applyBorder="1" applyAlignment="1">
      <alignment horizontal="center" vertical="center"/>
    </xf>
    <xf numFmtId="0" fontId="113" fillId="0" borderId="27" xfId="0" applyFont="1" applyFill="1" applyBorder="1" applyAlignment="1">
      <alignment horizontal="center" vertical="center"/>
    </xf>
    <xf numFmtId="0" fontId="113" fillId="0" borderId="32" xfId="0" applyFont="1" applyFill="1" applyBorder="1" applyAlignment="1">
      <alignment horizontal="center" vertical="center"/>
    </xf>
    <xf numFmtId="0" fontId="113" fillId="0" borderId="24" xfId="0" applyFont="1" applyFill="1" applyBorder="1" applyAlignment="1">
      <alignment horizontal="center" vertical="center"/>
    </xf>
    <xf numFmtId="0" fontId="113" fillId="0" borderId="30" xfId="0" applyFont="1" applyFill="1" applyBorder="1" applyAlignment="1">
      <alignment horizontal="center" vertical="center"/>
    </xf>
    <xf numFmtId="0" fontId="113" fillId="0" borderId="22" xfId="0" applyFont="1" applyFill="1" applyBorder="1" applyAlignment="1">
      <alignment horizontal="center" vertical="center"/>
    </xf>
    <xf numFmtId="0" fontId="113" fillId="0" borderId="31" xfId="0" applyFont="1" applyFill="1" applyBorder="1" applyAlignment="1">
      <alignment horizontal="center" vertical="center"/>
    </xf>
    <xf numFmtId="0" fontId="113" fillId="0" borderId="30" xfId="0" applyFont="1" applyFill="1" applyBorder="1" applyAlignment="1">
      <alignment horizontal="center" vertical="center" shrinkToFit="1"/>
    </xf>
    <xf numFmtId="0" fontId="113" fillId="0" borderId="2" xfId="0" applyFont="1" applyFill="1" applyBorder="1" applyAlignment="1">
      <alignment horizontal="center" vertical="center" shrinkToFit="1"/>
    </xf>
    <xf numFmtId="0" fontId="113" fillId="0" borderId="29" xfId="0" applyFont="1" applyFill="1" applyBorder="1" applyAlignment="1">
      <alignment horizontal="center" vertical="center" shrinkToFit="1"/>
    </xf>
  </cellXfs>
  <cellStyles count="295">
    <cellStyle name="Normal" xfId="0"/>
    <cellStyle name="&quot;" xfId="15"/>
    <cellStyle name="&quot; 2" xfId="16"/>
    <cellStyle name="&quot;_도로교통공단-조형은" xfId="17"/>
    <cellStyle name="&quot;_도로교통공단-조형은 2" xfId="18"/>
    <cellStyle name="&quot;_한국철도공사 대전충남본부" xfId="19"/>
    <cellStyle name="&quot;_한국철도공사 대전충남본부 2" xfId="20"/>
    <cellStyle name="??&amp;O?&amp;H?_x0008__x000F__x0007_?_x0007__x0001__x0001_" xfId="21"/>
    <cellStyle name="??&amp;O?&amp;H?_x0008__x000F__x0007_?_x0007__x0001__x0001_ 2" xfId="22"/>
    <cellStyle name="??&amp;O?&amp;H?_x0008_??_x0007__x0001__x0001_" xfId="23"/>
    <cellStyle name="??&amp;O?&amp;H?_x0008_??_x0007__x0001__x0001_ 2" xfId="24"/>
    <cellStyle name="?W?_laroux" xfId="25"/>
    <cellStyle name="_05-허가민원과~이향숙~엑셀" xfId="26"/>
    <cellStyle name="_05-허가민원과~이향숙~엑셀 2" xfId="27"/>
    <cellStyle name="_06-자치정보과(2008-12-31기준 작성)" xfId="28"/>
    <cellStyle name="_06-자치정보과(2008-12-31기준 작성) 2" xfId="29"/>
    <cellStyle name="_06-자치정보과(2008-12-31기준 작성) 3" xfId="30"/>
    <cellStyle name="_06-자치정보과(2008-12-31기준 작성) 4" xfId="31"/>
    <cellStyle name="_10. 주택,건설" xfId="32"/>
    <cellStyle name="_10. 주택,건설 2" xfId="33"/>
    <cellStyle name="_10. 주택,건설 3" xfId="34"/>
    <cellStyle name="_10. 주택,건설 4" xfId="35"/>
    <cellStyle name="_11. 교통,관광 및 정보통신" xfId="36"/>
    <cellStyle name="_11. 교통,관광 및 정보통신 2" xfId="37"/>
    <cellStyle name="_11. 교통,관광 및 정보통신 3" xfId="38"/>
    <cellStyle name="_11. 교통,관광 및 정보통신 4" xfId="39"/>
    <cellStyle name="_13. 환경" xfId="40"/>
    <cellStyle name="_13. 환경 2" xfId="41"/>
    <cellStyle name="_13. 환경 3" xfId="42"/>
    <cellStyle name="_13. 환경 4" xfId="43"/>
    <cellStyle name="_16. 공공행정 및 사법" xfId="44"/>
    <cellStyle name="_16. 공공행정 및 사법 2" xfId="45"/>
    <cellStyle name="_16-재난안전과~황의범~엑셀" xfId="46"/>
    <cellStyle name="_16-재난안전과~황의범~엑셀 2" xfId="47"/>
    <cellStyle name="_16-재난안전과~황의범~엑셀 3" xfId="48"/>
    <cellStyle name="_16-재난안전과~황의범~엑셀 4" xfId="49"/>
    <cellStyle name="_17-청정농업과~이권행~엑셀" xfId="50"/>
    <cellStyle name="_17-청정농업과~이권행~엑셀 2" xfId="51"/>
    <cellStyle name="_18-해양수산과~우창규~엑셀" xfId="52"/>
    <cellStyle name="_18-해양수산과~우창규~엑셀 2" xfId="53"/>
    <cellStyle name="_18-해양수산과~우창규~엑셀 3" xfId="54"/>
    <cellStyle name="_18-해양수산과~우창규~엑셀 4" xfId="55"/>
    <cellStyle name="_2008년말기준 통계연보 자료-백주순" xfId="56"/>
    <cellStyle name="_2008년말기준 통계연보 자료-백주순 2" xfId="57"/>
    <cellStyle name="_2008년말기준 통계연보 자료-백주순 3" xfId="58"/>
    <cellStyle name="_2008년말기준 통계연보 자료-백주순 4" xfId="59"/>
    <cellStyle name="_3. 인구" xfId="60"/>
    <cellStyle name="_3. 인구 2" xfId="61"/>
    <cellStyle name="_6. 농림수산업" xfId="62"/>
    <cellStyle name="_6. 농림수산업 2" xfId="63"/>
    <cellStyle name="_6. 농림수산업(01~20)" xfId="64"/>
    <cellStyle name="_6. 농림수산업(01~20) 2" xfId="65"/>
    <cellStyle name="_6. 농림수산업(21~40)" xfId="66"/>
    <cellStyle name="_6. 농림수산업(21~40) 2" xfId="67"/>
    <cellStyle name="_6. 농림수산업(41~57)" xfId="68"/>
    <cellStyle name="_6. 농림수산업(41~57) 2" xfId="69"/>
    <cellStyle name="_6. 농림수산업(46~59)" xfId="70"/>
    <cellStyle name="_6. 농림수산업(46~59) 2" xfId="71"/>
    <cellStyle name="_6. 농림수산업(46~59) 3" xfId="72"/>
    <cellStyle name="_6. 농림수산업(46~59) 4" xfId="73"/>
    <cellStyle name="_6. 농림수산업(51~58)" xfId="74"/>
    <cellStyle name="_6. 농림수산업(51~58) 2" xfId="75"/>
    <cellStyle name="_6. 농림수산업(51~58) 3" xfId="76"/>
    <cellStyle name="_6. 농림수산업(51~58) 4" xfId="77"/>
    <cellStyle name="_9. 유통,금융,보험 및 기타 서비스" xfId="78"/>
    <cellStyle name="_9. 유통,금융,보험 및 기타 서비스 2" xfId="79"/>
    <cellStyle name="_9. 유통,금융,보험 및 기타 서비스 3" xfId="80"/>
    <cellStyle name="_9. 유통,금융,보험 및 기타 서비스 4" xfId="81"/>
    <cellStyle name="_기획감사담당관실-2009.12.31 기준-김상록" xfId="82"/>
    <cellStyle name="_기획감사담당관실-2009.12.31 기준-김상록 2" xfId="83"/>
    <cellStyle name="_기획감사담당관실-2009.12.31 기준-김상록 3" xfId="84"/>
    <cellStyle name="_기획감사담당관실-2009.12.31 기준-김상록 4" xfId="85"/>
    <cellStyle name="_도로과" xfId="86"/>
    <cellStyle name="_도로과 2" xfId="87"/>
    <cellStyle name="_렁니ㅏ렁ㄴ" xfId="88"/>
    <cellStyle name="_렁니ㅏ렁ㄴ 2" xfId="89"/>
    <cellStyle name="_렁니ㅏ렁ㄴ 3" xfId="90"/>
    <cellStyle name="_렁니ㅏ렁ㄴ 4" xfId="91"/>
    <cellStyle name="_보령시 통계자료-정은효" xfId="92"/>
    <cellStyle name="_보령시 통계자료-정은효 2" xfId="93"/>
    <cellStyle name="_산림과~변한근~" xfId="94"/>
    <cellStyle name="_산림과~변한근~ 2" xfId="95"/>
    <cellStyle name="_산림과~변한근~ 3" xfId="96"/>
    <cellStyle name="_산림과~변한근~ 4" xfId="97"/>
    <cellStyle name="_산림형질변경허가내역(보령시통계)" xfId="98"/>
    <cellStyle name="_산림형질변경허가내역(보령시통계) 2" xfId="99"/>
    <cellStyle name="_인사계-2009.12.31기준 작성(조필행)" xfId="100"/>
    <cellStyle name="_인사계-2009.12.31기준 작성(조필행) 2" xfId="101"/>
    <cellStyle name="_인사계-2009.12.31기준 작성(조필행) 3" xfId="102"/>
    <cellStyle name="_인사계-2009.12.31기준 작성(조필행) 4" xfId="103"/>
    <cellStyle name="_재난안전과(2009-12-31기준 작성)-신동준" xfId="104"/>
    <cellStyle name="_재난안전과(2009-12-31기준 작성)-신동준 2" xfId="105"/>
    <cellStyle name="_재난안전과(2009-12-31기준 작성)-신동준 3" xfId="106"/>
    <cellStyle name="_재난안전과(2009-12-31기준 작성)-신동준 4" xfId="107"/>
    <cellStyle name="_총무과-조필행" xfId="108"/>
    <cellStyle name="_총무과-조필행 2" xfId="109"/>
    <cellStyle name="_총무과-조필행 3" xfId="110"/>
    <cellStyle name="_총무과-조필행 4" xfId="111"/>
    <cellStyle name="_해양수산과-이종원" xfId="112"/>
    <cellStyle name="_해양수산과-이종원 2" xfId="113"/>
    <cellStyle name="_해양수산과-이종원 3" xfId="114"/>
    <cellStyle name="_해양수산과-이종원 4" xfId="115"/>
    <cellStyle name="_허가민원과(2009-12-31)-황의범" xfId="116"/>
    <cellStyle name="_허가민원과(2009-12-31)-황의범 2" xfId="117"/>
    <cellStyle name="_허가민원과-외국인(2008-12-31기준 작성)" xfId="118"/>
    <cellStyle name="_허가민원과-외국인(2008-12-31기준 작성) 2" xfId="119"/>
    <cellStyle name="_허가민원과-외국인(2008-12-31기준 작성) 3" xfId="120"/>
    <cellStyle name="_허가민원과-외국인(2008-12-31기준 작성) 4" xfId="121"/>
    <cellStyle name="’E‰Y [0.00]_laroux" xfId="122"/>
    <cellStyle name="’E‰Y_laroux" xfId="123"/>
    <cellStyle name="¤@?e_TEST-1 " xfId="124"/>
    <cellStyle name="20% - 강조색1" xfId="125"/>
    <cellStyle name="20% - 강조색2" xfId="126"/>
    <cellStyle name="20% - 강조색3" xfId="127"/>
    <cellStyle name="20% - 강조색4" xfId="128"/>
    <cellStyle name="20% - 강조색5" xfId="129"/>
    <cellStyle name="20% - 강조색6" xfId="130"/>
    <cellStyle name="40% - 강조색1" xfId="131"/>
    <cellStyle name="40% - 강조색2" xfId="132"/>
    <cellStyle name="40% - 강조색3" xfId="133"/>
    <cellStyle name="40% - 강조색4" xfId="134"/>
    <cellStyle name="40% - 강조색5" xfId="135"/>
    <cellStyle name="40% - 강조색6" xfId="136"/>
    <cellStyle name="60% - 강조색1" xfId="137"/>
    <cellStyle name="60% - 강조색2" xfId="138"/>
    <cellStyle name="60% - 강조색3" xfId="139"/>
    <cellStyle name="60% - 강조색4" xfId="140"/>
    <cellStyle name="60% - 강조색5" xfId="141"/>
    <cellStyle name="60% - 강조색6" xfId="142"/>
    <cellStyle name="A¨­￠￢￠O [0]_INQUIRY ￠?￥i¨u¡AAⓒ￢Aⓒª " xfId="143"/>
    <cellStyle name="A¨­￠￢￠O_INQUIRY ￠?￥i¨u¡AAⓒ￢Aⓒª " xfId="144"/>
    <cellStyle name="AeE­ [0]_±a¼uAe½A " xfId="145"/>
    <cellStyle name="ÅëÈ­ [0]_INQUIRY ¿µ¾÷ÃßÁø " xfId="146"/>
    <cellStyle name="AeE­ [0]_INQUIRY ¿μ¾÷AßAø " xfId="147"/>
    <cellStyle name="AeE­_±a¼uAe½A " xfId="148"/>
    <cellStyle name="ÅëÈ­_INQUIRY ¿µ¾÷ÃßÁø " xfId="149"/>
    <cellStyle name="AeE­_INQUIRY ¿μ¾÷AßAø " xfId="150"/>
    <cellStyle name="AeE¡ⓒ [0]_INQUIRY ￠?￥i¨u¡AAⓒ￢Aⓒª " xfId="151"/>
    <cellStyle name="AeE¡ⓒ_INQUIRY ￠?￥i¨u¡AAⓒ￢Aⓒª " xfId="152"/>
    <cellStyle name="ALIGNMENT" xfId="153"/>
    <cellStyle name="ALIGNMENT 2" xfId="154"/>
    <cellStyle name="AÞ¸¶ [0]_±a¼uAe½A " xfId="155"/>
    <cellStyle name="ÄÞ¸¶ [0]_INQUIRY ¿µ¾÷ÃßÁø " xfId="156"/>
    <cellStyle name="AÞ¸¶ [0]_INQUIRY ¿μ¾÷AßAø " xfId="157"/>
    <cellStyle name="AÞ¸¶_±a¼uAe½A " xfId="158"/>
    <cellStyle name="ÄÞ¸¶_INQUIRY ¿µ¾÷ÃßÁø " xfId="159"/>
    <cellStyle name="AÞ¸¶_INQUIRY ¿μ¾÷AßAø " xfId="160"/>
    <cellStyle name="C_TITLE" xfId="161"/>
    <cellStyle name="C¡IA¨ª_¡ic¨u¡A¨￢I¨￢¡Æ AN¡Æe " xfId="162"/>
    <cellStyle name="C￥AØ_¿μ¾÷CoE² " xfId="163"/>
    <cellStyle name="Ç¥ÁØ_»ç¾÷ºÎº° ÃÑ°è " xfId="164"/>
    <cellStyle name="C￥AØ_≫c¾÷ºIº° AN°e " xfId="165"/>
    <cellStyle name="Ç¥ÁØ_5-1±¤°í " xfId="166"/>
    <cellStyle name="C￥AØ_Æi¼º¸RCA " xfId="167"/>
    <cellStyle name="Ç¥ÁØ_LRV " xfId="168"/>
    <cellStyle name="C￥AØ_page 2 " xfId="169"/>
    <cellStyle name="Ç¥ÁØ_page 2 " xfId="170"/>
    <cellStyle name="C￥AØ_page 2 _중앙연구소+용역인원사번_03.02.21" xfId="171"/>
    <cellStyle name="Ç¥ÁØ_page 2 _중앙연구소+용역인원사번_03.02.21" xfId="172"/>
    <cellStyle name="C￥AØ_PERSONAL" xfId="173"/>
    <cellStyle name="category" xfId="174"/>
    <cellStyle name="Comma [0]_ SG&amp;A Bridge " xfId="175"/>
    <cellStyle name="Comma_ SG&amp;A Bridge " xfId="176"/>
    <cellStyle name="Comma0" xfId="177"/>
    <cellStyle name="Comma0 2" xfId="178"/>
    <cellStyle name="Comma0 3" xfId="179"/>
    <cellStyle name="Comma0 4" xfId="180"/>
    <cellStyle name="Curren?_x0012_퐀_x0017_?" xfId="181"/>
    <cellStyle name="Curren?_x0012_퐀_x0017_? 2" xfId="182"/>
    <cellStyle name="Currency [0]_ SG&amp;A Bridge " xfId="183"/>
    <cellStyle name="Currency_ SG&amp;A Bridge " xfId="184"/>
    <cellStyle name="Currency0" xfId="185"/>
    <cellStyle name="Currency0 2" xfId="186"/>
    <cellStyle name="Currency1" xfId="187"/>
    <cellStyle name="Date" xfId="188"/>
    <cellStyle name="Date 2" xfId="189"/>
    <cellStyle name="Euro" xfId="190"/>
    <cellStyle name="Fixed" xfId="191"/>
    <cellStyle name="Fixed 2" xfId="192"/>
    <cellStyle name="Grey" xfId="193"/>
    <cellStyle name="Grey 2" xfId="194"/>
    <cellStyle name="HEADER" xfId="195"/>
    <cellStyle name="Header1" xfId="196"/>
    <cellStyle name="Header1 2" xfId="197"/>
    <cellStyle name="Header2" xfId="198"/>
    <cellStyle name="Header2 2" xfId="199"/>
    <cellStyle name="Heading 1" xfId="200"/>
    <cellStyle name="Heading 1 2" xfId="201"/>
    <cellStyle name="Heading 2" xfId="202"/>
    <cellStyle name="Heading 2 2" xfId="203"/>
    <cellStyle name="HEADING1" xfId="204"/>
    <cellStyle name="HEADING1 2" xfId="205"/>
    <cellStyle name="HEADING2" xfId="206"/>
    <cellStyle name="HEADING2 2" xfId="207"/>
    <cellStyle name="Hyperlink_NEGS" xfId="208"/>
    <cellStyle name="Input [yellow]" xfId="209"/>
    <cellStyle name="Input [yellow] 2" xfId="210"/>
    <cellStyle name="Model" xfId="211"/>
    <cellStyle name="Normal - Style1" xfId="212"/>
    <cellStyle name="Normal - Style1 2" xfId="213"/>
    <cellStyle name="Normal_ SG&amp;A Bridge " xfId="214"/>
    <cellStyle name="NUM_" xfId="215"/>
    <cellStyle name="Œ…?æ맖?e [0.00]_laroux" xfId="216"/>
    <cellStyle name="Œ…?æ맖?e_laroux" xfId="217"/>
    <cellStyle name="Percent [2]" xfId="218"/>
    <cellStyle name="Percent [2] 2" xfId="219"/>
    <cellStyle name="Percent [2] 3" xfId="220"/>
    <cellStyle name="Percent [2] 4" xfId="221"/>
    <cellStyle name="R_TITLE" xfId="222"/>
    <cellStyle name="subhead" xfId="223"/>
    <cellStyle name="subhead 2" xfId="224"/>
    <cellStyle name="Total" xfId="225"/>
    <cellStyle name="Total 2" xfId="226"/>
    <cellStyle name="강조색1" xfId="227"/>
    <cellStyle name="강조색2" xfId="228"/>
    <cellStyle name="강조색3" xfId="229"/>
    <cellStyle name="강조색4" xfId="230"/>
    <cellStyle name="강조색5" xfId="231"/>
    <cellStyle name="강조색6" xfId="232"/>
    <cellStyle name="경고문" xfId="233"/>
    <cellStyle name="경고문 2" xfId="234"/>
    <cellStyle name="계산" xfId="235"/>
    <cellStyle name="나쁨" xfId="236"/>
    <cellStyle name="뒤에 오는 하이퍼링크_02(1).토지및기후" xfId="237"/>
    <cellStyle name="똿뗦먛귟 [0.00]_PRODUCT DETAIL Q1" xfId="238"/>
    <cellStyle name="똿뗦먛귟_PRODUCT DETAIL Q1" xfId="239"/>
    <cellStyle name="메모" xfId="240"/>
    <cellStyle name="믅됞 [0.00]_PRODUCT DETAIL Q1" xfId="241"/>
    <cellStyle name="믅됞_PRODUCT DETAIL Q1" xfId="242"/>
    <cellStyle name="Percent" xfId="243"/>
    <cellStyle name="백분율 2" xfId="244"/>
    <cellStyle name="보통" xfId="245"/>
    <cellStyle name="뷭?_BOOKSHIP" xfId="246"/>
    <cellStyle name="설명 텍스트" xfId="247"/>
    <cellStyle name="셀 확인" xfId="248"/>
    <cellStyle name="Comma" xfId="249"/>
    <cellStyle name="Comma [0]" xfId="250"/>
    <cellStyle name="쉼표 [0] 2" xfId="251"/>
    <cellStyle name="쉼표 [0] 2 2" xfId="252"/>
    <cellStyle name="쉼표 [0] 2 3" xfId="253"/>
    <cellStyle name="쉼표 [0] 3" xfId="254"/>
    <cellStyle name="쉼표 [0] 4" xfId="255"/>
    <cellStyle name="스타일 1" xfId="256"/>
    <cellStyle name="스타일 1 2" xfId="257"/>
    <cellStyle name="스타일 1 3" xfId="258"/>
    <cellStyle name="스타일 1 4" xfId="259"/>
    <cellStyle name="연결된 셀" xfId="260"/>
    <cellStyle name="Followed Hyperlink" xfId="261"/>
    <cellStyle name="요약" xfId="262"/>
    <cellStyle name="일정_K200창정비 (2)" xfId="263"/>
    <cellStyle name="입력" xfId="264"/>
    <cellStyle name="제목" xfId="265"/>
    <cellStyle name="제목 1" xfId="266"/>
    <cellStyle name="제목 2" xfId="267"/>
    <cellStyle name="제목 3" xfId="268"/>
    <cellStyle name="제목 4" xfId="269"/>
    <cellStyle name="좋음" xfId="270"/>
    <cellStyle name="지정되지 않음" xfId="271"/>
    <cellStyle name="지정되지 않음 2" xfId="272"/>
    <cellStyle name="출력" xfId="273"/>
    <cellStyle name="콤마 " xfId="274"/>
    <cellStyle name="콤마 [0]_  종  합  " xfId="275"/>
    <cellStyle name="콤마_  종  합  " xfId="276"/>
    <cellStyle name="Currency" xfId="277"/>
    <cellStyle name="Currency [0]" xfId="278"/>
    <cellStyle name="통화 [0] 2" xfId="279"/>
    <cellStyle name="통화 [0] 2 2" xfId="280"/>
    <cellStyle name="통화 [0] 2 3" xfId="281"/>
    <cellStyle name="퍼센트" xfId="282"/>
    <cellStyle name="표서식" xfId="283"/>
    <cellStyle name="표준 2" xfId="284"/>
    <cellStyle name="표준 2 2" xfId="285"/>
    <cellStyle name="표준 2 2 2" xfId="286"/>
    <cellStyle name="표준 2 2 3" xfId="287"/>
    <cellStyle name="표준 2 3" xfId="288"/>
    <cellStyle name="표준 2 4" xfId="289"/>
    <cellStyle name="표준 3" xfId="290"/>
    <cellStyle name="표준 3 2" xfId="291"/>
    <cellStyle name="표준 3 3" xfId="292"/>
    <cellStyle name="표준 4" xfId="293"/>
    <cellStyle name="표준 5" xfId="294"/>
    <cellStyle name="표준 6" xfId="295"/>
    <cellStyle name="표준 7" xfId="296"/>
    <cellStyle name="표준_11(1).교통관광및정보통신" xfId="297"/>
    <cellStyle name="표준_11. 교통,관광 및 정보통신" xfId="298"/>
    <cellStyle name="표준_1103영업용자동차0" xfId="299"/>
    <cellStyle name="표준_1103영업용지동차업종별수송" xfId="300"/>
    <cellStyle name="표준_1104의주차장" xfId="301"/>
    <cellStyle name="표준_110교통" xfId="302"/>
    <cellStyle name="표준_1115관광객수" xfId="303"/>
    <cellStyle name="표준_2003년 관광객수" xfId="304"/>
    <cellStyle name="표준_관광진흥" xfId="305"/>
    <cellStyle name="표준_도로교통1" xfId="306"/>
    <cellStyle name="표준_도로교통2" xfId="307"/>
    <cellStyle name="Hyperlink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3.%20&#51064;&#4439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8(3)\&#52572;&#51333;\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2009%20&#49436;&#49885;%20&#48373;&#49324;/3.%20&#51064;&#4439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###2009.12.31&#44592;&#51456;%20&#53685;&#44228;&#50672;&#48372;%20&#47564;&#46308;&#44592;###&#52572;&#51333;\3.%20&#51064;&#443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C4BE09\&#54728;&#44032;&#48124;&#50896;&#4428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owner\Local%20Settings\Temp\ENALATEMP\&#46020;&#47196;&#44368;&#53685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2008.12.31&#44592;&#51456;%20&#48372;&#47161;&#49884;%20&#53685;&#44228;&#50672;&#48372;%20&#49436;&#49885;.zip&#50640;%20&#45824;&#54620;%20&#51076;&#49884;%20&#46356;&#47113;&#53552;&#47532;%201\&#46020;&#49884;&#51452;&#53469;&#4428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2008.12.31&#44592;&#51456;%20&#48372;&#47161;&#49884;%20&#53685;&#44228;&#50672;&#48372;%20&#49436;&#49885;.zip&#50640;%20&#45824;&#54620;%20&#51076;&#49884;%20&#46356;&#47113;&#53552;&#47532;%201\&#54728;&#44032;&#48124;&#50896;&#4428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2008&#49892;&#44284;&#50640;&#49569;&#48512;&#49436;&#49885;.zip&#50640;%20&#45824;&#54620;%20&#51076;&#49884;%20&#46356;&#47113;&#53552;&#47532;%201\&#44148;&#52629;&#46020;&#49884;&#4428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6020;&#49884;&#51452;&#53469;&#4428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rpc/&#48148;&#53461;%20&#54868;&#47732;/&#49892;&#44284;&#50640;%20&#50836;&#52397;&#54624;%201&#52264;&#49688;&#51221;&#51088;&#47308;/&#52509;&#47924;&#44284;/&#48372;&#47161;&#49884;%20&#53685;&#44228;&#51088;&#4730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\&#53685;&#44228;&#50672;&#48372;\2012&#53685;&#44228;&#50672;&#48372;\&#46020;&#52397;(&#49884;&#44400;)\11.%20&#44368;&#53685;,&#44288;&#443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1088;&#52824;&#51221;&#48372;&#44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2509;&#47924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외국인국적별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2. 통근.통학 유형별 인구(12세이상)"/>
      <sheetName val="11. 사용방수별 가구(일반가구)"/>
      <sheetName val="13. 상주(야간).주간인구"/>
      <sheetName val="14. 외국인 국적별 혼인 인구"/>
      <sheetName val="15.외국인과의혼인"/>
      <sheetName val="6.주요 국적별 외국인 등록"/>
      <sheetName val="10. 주택점유형태별 가구(일반가구)"/>
      <sheetName val="7.인구동태 "/>
      <sheetName val="6.주요 국적별 외국인 등록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3.읍면동 세대및인구"/>
      <sheetName val="3-1행정구역별세대및인구"/>
      <sheetName val="6.주요 국적별 외국인 등록"/>
      <sheetName val="2.건축허가"/>
      <sheetName val="2-1.건축허가(용도별)"/>
      <sheetName val="14.건설장비"/>
      <sheetName val="1.자동차 등록(월별)"/>
      <sheetName val="1-1.자동차 등록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2.도로 (2007)"/>
      <sheetName val="13.도로시설물"/>
      <sheetName val="14.교량"/>
      <sheetName val="15.건설장비"/>
      <sheetName val="1.자동차 등록"/>
      <sheetName val="1-1.시군별 자동차 등록"/>
      <sheetName val="2.업종별 운수업체"/>
      <sheetName val="3.영업용 자동차 업종별 수송"/>
      <sheetName val="4.주차장 (2007)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읍면동 세대및인구"/>
      <sheetName val="3-1행정구역별세대및인구"/>
      <sheetName val="6.주요 국적별 외국인 등록"/>
      <sheetName val="2.건축허가"/>
      <sheetName val="2-1.건축허가(용도별)"/>
      <sheetName val="14.건설장비"/>
      <sheetName val="1.자동차 등록(월별)"/>
      <sheetName val="1-1.자동차 등록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  <sheetName val="1.주택현황및보급률"/>
      <sheetName val="6.용도지구"/>
      <sheetName val="7.용도지역"/>
      <sheetName val="8.개발제한구역"/>
      <sheetName val="9.공원"/>
      <sheetName val="16. 무허가 건축물"/>
      <sheetName val="~~8. 기존 무허가건물 정리, 9. 도시환경 정비사업~"/>
      <sheetName val="~~~7. 주택 재개발사업~~~"/>
      <sheetName val="#REF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5.퇴직사유별 공무원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-1.시군별 자동차 등록"/>
      <sheetName val="2.업종별 운수업체"/>
      <sheetName val="6.주차장"/>
      <sheetName val="8.관광사업체 등록"/>
      <sheetName val="9.주요관광지 방문객수"/>
      <sheetName val="10.해수욕장 이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  <sheetName val="3.읍면동공무원(정원)"/>
      <sheetName val="5.퇴직사유별 공무원"/>
      <sheetName val="2.2.행정구역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"/>
  <sheetViews>
    <sheetView zoomScale="96" zoomScaleNormal="96" zoomScaleSheetLayoutView="100" zoomScalePageLayoutView="0" workbookViewId="0" topLeftCell="A1">
      <selection activeCell="R18" sqref="R18"/>
    </sheetView>
  </sheetViews>
  <sheetFormatPr defaultColWidth="6.88671875" defaultRowHeight="13.5"/>
  <cols>
    <col min="1" max="1" width="6.77734375" style="3" customWidth="1"/>
    <col min="2" max="7" width="5.21484375" style="4" customWidth="1"/>
    <col min="8" max="8" width="5.21484375" style="3" customWidth="1"/>
    <col min="9" max="9" width="5.21484375" style="4" customWidth="1"/>
    <col min="10" max="24" width="5.21484375" style="3" customWidth="1"/>
    <col min="25" max="25" width="6.88671875" style="3" customWidth="1"/>
    <col min="26" max="28" width="6.88671875" style="5" customWidth="1"/>
    <col min="29" max="29" width="6.99609375" style="5" bestFit="1" customWidth="1"/>
    <col min="30" max="30" width="7.10546875" style="5" bestFit="1" customWidth="1"/>
    <col min="31" max="31" width="6.99609375" style="5" bestFit="1" customWidth="1"/>
    <col min="32" max="16384" width="6.88671875" style="5" customWidth="1"/>
  </cols>
  <sheetData>
    <row r="1" spans="1:25" s="25" customFormat="1" ht="11.25">
      <c r="A1" s="22" t="s">
        <v>69</v>
      </c>
      <c r="B1" s="24"/>
      <c r="C1" s="24"/>
      <c r="D1" s="24"/>
      <c r="E1" s="24"/>
      <c r="F1" s="24"/>
      <c r="G1" s="24"/>
      <c r="H1" s="23"/>
      <c r="I1" s="24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 t="s">
        <v>367</v>
      </c>
    </row>
    <row r="2" spans="1:25" s="38" customFormat="1" ht="12">
      <c r="A2" s="35"/>
      <c r="B2" s="36"/>
      <c r="C2" s="36"/>
      <c r="D2" s="36"/>
      <c r="E2" s="36"/>
      <c r="F2" s="36"/>
      <c r="G2" s="36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s="119" customFormat="1" ht="18.75" customHeight="1">
      <c r="A3" s="117" t="s">
        <v>72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 t="s">
        <v>43</v>
      </c>
      <c r="N3" s="117"/>
      <c r="O3" s="117"/>
      <c r="P3" s="117"/>
      <c r="Q3" s="118"/>
      <c r="R3" s="118"/>
      <c r="S3" s="118"/>
      <c r="T3" s="118"/>
      <c r="U3" s="118"/>
      <c r="V3" s="118"/>
      <c r="W3" s="118"/>
      <c r="X3" s="118"/>
      <c r="Y3" s="118"/>
    </row>
    <row r="4" spans="1:25" s="42" customFormat="1" ht="12">
      <c r="A4" s="39"/>
      <c r="B4" s="39"/>
      <c r="C4" s="40"/>
      <c r="D4" s="40"/>
      <c r="E4" s="40"/>
      <c r="F4" s="40"/>
      <c r="G4" s="40"/>
      <c r="H4" s="40"/>
      <c r="I4" s="40"/>
      <c r="J4" s="41"/>
      <c r="K4" s="41"/>
      <c r="L4" s="41"/>
      <c r="M4" s="41"/>
      <c r="N4" s="40"/>
      <c r="O4" s="40"/>
      <c r="P4" s="40"/>
      <c r="Q4" s="41"/>
      <c r="R4" s="41"/>
      <c r="S4" s="41"/>
      <c r="T4" s="41"/>
      <c r="U4" s="41"/>
      <c r="V4" s="41"/>
      <c r="W4" s="41"/>
      <c r="X4" s="41"/>
      <c r="Y4" s="41"/>
    </row>
    <row r="5" spans="1:25" s="534" customFormat="1" ht="13.5" thickBot="1">
      <c r="A5" s="534" t="s">
        <v>368</v>
      </c>
      <c r="B5" s="535"/>
      <c r="C5" s="535"/>
      <c r="D5" s="535"/>
      <c r="E5" s="535"/>
      <c r="F5" s="535"/>
      <c r="G5" s="535"/>
      <c r="H5" s="535"/>
      <c r="I5" s="535"/>
      <c r="L5" s="536"/>
      <c r="M5" s="536"/>
      <c r="R5" s="536"/>
      <c r="S5" s="536"/>
      <c r="T5" s="536"/>
      <c r="U5" s="536"/>
      <c r="V5" s="536"/>
      <c r="Y5" s="535" t="s">
        <v>0</v>
      </c>
    </row>
    <row r="6" spans="1:25" s="468" customFormat="1" ht="13.5" customHeight="1">
      <c r="A6" s="576" t="s">
        <v>332</v>
      </c>
      <c r="B6" s="457" t="s">
        <v>333</v>
      </c>
      <c r="C6" s="461"/>
      <c r="D6" s="462"/>
      <c r="E6" s="462"/>
      <c r="F6" s="463" t="s">
        <v>334</v>
      </c>
      <c r="G6" s="461"/>
      <c r="H6" s="461"/>
      <c r="I6" s="464"/>
      <c r="J6" s="465" t="s">
        <v>365</v>
      </c>
      <c r="K6" s="461"/>
      <c r="L6" s="461"/>
      <c r="M6" s="466"/>
      <c r="N6" s="465" t="s">
        <v>335</v>
      </c>
      <c r="O6" s="462"/>
      <c r="P6" s="462"/>
      <c r="Q6" s="466"/>
      <c r="R6" s="574" t="s">
        <v>336</v>
      </c>
      <c r="S6" s="575"/>
      <c r="T6" s="575"/>
      <c r="U6" s="575"/>
      <c r="V6" s="463" t="s">
        <v>337</v>
      </c>
      <c r="W6" s="461"/>
      <c r="X6" s="466"/>
      <c r="Y6" s="467"/>
    </row>
    <row r="7" spans="1:25" s="468" customFormat="1" ht="13.5" customHeight="1">
      <c r="A7" s="577"/>
      <c r="B7" s="469"/>
      <c r="C7" s="469" t="s">
        <v>338</v>
      </c>
      <c r="D7" s="469" t="s">
        <v>230</v>
      </c>
      <c r="E7" s="469" t="s">
        <v>231</v>
      </c>
      <c r="F7" s="470"/>
      <c r="G7" s="469" t="s">
        <v>232</v>
      </c>
      <c r="H7" s="469" t="s">
        <v>230</v>
      </c>
      <c r="I7" s="471" t="s">
        <v>231</v>
      </c>
      <c r="J7" s="459"/>
      <c r="K7" s="472" t="s">
        <v>232</v>
      </c>
      <c r="L7" s="473" t="s">
        <v>230</v>
      </c>
      <c r="M7" s="473" t="s">
        <v>231</v>
      </c>
      <c r="N7" s="474"/>
      <c r="O7" s="472" t="s">
        <v>232</v>
      </c>
      <c r="P7" s="473" t="s">
        <v>230</v>
      </c>
      <c r="Q7" s="473" t="s">
        <v>231</v>
      </c>
      <c r="R7" s="470"/>
      <c r="S7" s="473" t="s">
        <v>232</v>
      </c>
      <c r="T7" s="475" t="s">
        <v>230</v>
      </c>
      <c r="U7" s="476" t="s">
        <v>231</v>
      </c>
      <c r="V7" s="477"/>
      <c r="W7" s="472" t="s">
        <v>232</v>
      </c>
      <c r="X7" s="472" t="s">
        <v>230</v>
      </c>
      <c r="Y7" s="468" t="s">
        <v>1</v>
      </c>
    </row>
    <row r="8" spans="1:25" s="468" customFormat="1" ht="13.5" customHeight="1">
      <c r="A8" s="577"/>
      <c r="B8" s="469"/>
      <c r="C8" s="458" t="s">
        <v>2</v>
      </c>
      <c r="D8" s="469"/>
      <c r="E8" s="458" t="s">
        <v>3</v>
      </c>
      <c r="F8" s="469"/>
      <c r="G8" s="458" t="s">
        <v>2</v>
      </c>
      <c r="H8" s="469"/>
      <c r="I8" s="477" t="s">
        <v>3</v>
      </c>
      <c r="J8" s="459"/>
      <c r="K8" s="477" t="s">
        <v>2</v>
      </c>
      <c r="L8" s="478"/>
      <c r="M8" s="478" t="s">
        <v>3</v>
      </c>
      <c r="N8" s="474"/>
      <c r="O8" s="477" t="s">
        <v>2</v>
      </c>
      <c r="P8" s="478"/>
      <c r="Q8" s="478" t="s">
        <v>3</v>
      </c>
      <c r="R8" s="477" t="s">
        <v>4</v>
      </c>
      <c r="S8" s="477" t="s">
        <v>2</v>
      </c>
      <c r="T8" s="477"/>
      <c r="U8" s="479" t="s">
        <v>3</v>
      </c>
      <c r="V8" s="477" t="s">
        <v>5</v>
      </c>
      <c r="W8" s="458" t="s">
        <v>2</v>
      </c>
      <c r="X8" s="477"/>
      <c r="Y8" s="468" t="s">
        <v>6</v>
      </c>
    </row>
    <row r="9" spans="1:25" s="468" customFormat="1" ht="13.5" customHeight="1">
      <c r="A9" s="578"/>
      <c r="B9" s="481" t="s">
        <v>7</v>
      </c>
      <c r="C9" s="481" t="s">
        <v>8</v>
      </c>
      <c r="D9" s="481" t="s">
        <v>9</v>
      </c>
      <c r="E9" s="460" t="s">
        <v>10</v>
      </c>
      <c r="F9" s="481" t="s">
        <v>11</v>
      </c>
      <c r="G9" s="481" t="s">
        <v>8</v>
      </c>
      <c r="H9" s="481" t="s">
        <v>9</v>
      </c>
      <c r="I9" s="482" t="s">
        <v>10</v>
      </c>
      <c r="J9" s="480" t="s">
        <v>331</v>
      </c>
      <c r="K9" s="481" t="s">
        <v>8</v>
      </c>
      <c r="L9" s="483" t="s">
        <v>9</v>
      </c>
      <c r="M9" s="483" t="s">
        <v>10</v>
      </c>
      <c r="N9" s="484" t="s">
        <v>46</v>
      </c>
      <c r="O9" s="483" t="s">
        <v>8</v>
      </c>
      <c r="P9" s="483" t="s">
        <v>9</v>
      </c>
      <c r="Q9" s="483" t="s">
        <v>10</v>
      </c>
      <c r="R9" s="460" t="s">
        <v>11</v>
      </c>
      <c r="S9" s="481" t="s">
        <v>8</v>
      </c>
      <c r="T9" s="483" t="s">
        <v>9</v>
      </c>
      <c r="U9" s="485" t="s">
        <v>10</v>
      </c>
      <c r="V9" s="460" t="s">
        <v>12</v>
      </c>
      <c r="W9" s="481" t="s">
        <v>8</v>
      </c>
      <c r="X9" s="483" t="s">
        <v>9</v>
      </c>
      <c r="Y9" s="486"/>
    </row>
    <row r="10" spans="1:255" s="122" customFormat="1" ht="26.25" customHeight="1">
      <c r="A10" s="487">
        <v>2016</v>
      </c>
      <c r="B10" s="324">
        <v>49465</v>
      </c>
      <c r="C10" s="324">
        <v>332</v>
      </c>
      <c r="D10" s="324">
        <v>47838</v>
      </c>
      <c r="E10" s="324">
        <v>1295</v>
      </c>
      <c r="F10" s="324">
        <v>34719</v>
      </c>
      <c r="G10" s="324">
        <v>99</v>
      </c>
      <c r="H10" s="324">
        <v>34180</v>
      </c>
      <c r="I10" s="324">
        <v>440</v>
      </c>
      <c r="J10" s="324">
        <v>2007</v>
      </c>
      <c r="K10" s="324">
        <v>69</v>
      </c>
      <c r="L10" s="324">
        <v>1780</v>
      </c>
      <c r="M10" s="324">
        <v>158</v>
      </c>
      <c r="N10" s="324">
        <v>12483</v>
      </c>
      <c r="O10" s="324">
        <v>145</v>
      </c>
      <c r="P10" s="324">
        <v>11793</v>
      </c>
      <c r="Q10" s="324">
        <v>545</v>
      </c>
      <c r="R10" s="324">
        <v>256</v>
      </c>
      <c r="S10" s="324">
        <v>19</v>
      </c>
      <c r="T10" s="324">
        <v>85</v>
      </c>
      <c r="U10" s="324">
        <v>152</v>
      </c>
      <c r="V10" s="324">
        <v>6584</v>
      </c>
      <c r="W10" s="324">
        <v>95</v>
      </c>
      <c r="X10" s="324">
        <v>6489</v>
      </c>
      <c r="Y10" s="488">
        <v>2016</v>
      </c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</row>
    <row r="11" spans="1:255" s="122" customFormat="1" ht="26.25" customHeight="1">
      <c r="A11" s="487">
        <v>2017</v>
      </c>
      <c r="B11" s="324">
        <v>50720</v>
      </c>
      <c r="C11" s="324">
        <v>371</v>
      </c>
      <c r="D11" s="324">
        <v>49063</v>
      </c>
      <c r="E11" s="324">
        <v>1286</v>
      </c>
      <c r="F11" s="324">
        <v>35871</v>
      </c>
      <c r="G11" s="324">
        <v>121</v>
      </c>
      <c r="H11" s="324">
        <v>35323</v>
      </c>
      <c r="I11" s="324">
        <v>427</v>
      </c>
      <c r="J11" s="324">
        <v>1938</v>
      </c>
      <c r="K11" s="324">
        <v>72</v>
      </c>
      <c r="L11" s="324">
        <v>1704</v>
      </c>
      <c r="M11" s="324">
        <v>162</v>
      </c>
      <c r="N11" s="324">
        <v>12653</v>
      </c>
      <c r="O11" s="324">
        <v>155</v>
      </c>
      <c r="P11" s="324">
        <v>11950</v>
      </c>
      <c r="Q11" s="324">
        <v>548</v>
      </c>
      <c r="R11" s="324">
        <v>258</v>
      </c>
      <c r="S11" s="324">
        <v>23</v>
      </c>
      <c r="T11" s="324">
        <v>86</v>
      </c>
      <c r="U11" s="324">
        <v>149</v>
      </c>
      <c r="V11" s="324">
        <v>6590</v>
      </c>
      <c r="W11" s="324">
        <v>96</v>
      </c>
      <c r="X11" s="324">
        <v>6494</v>
      </c>
      <c r="Y11" s="488">
        <v>2017</v>
      </c>
      <c r="Z11" s="125"/>
      <c r="AA11" s="125"/>
      <c r="AB11" s="125"/>
      <c r="AC11" s="489"/>
      <c r="AD11" s="489"/>
      <c r="AE11" s="489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</row>
    <row r="12" spans="1:255" s="122" customFormat="1" ht="26.25" customHeight="1">
      <c r="A12" s="487">
        <v>2018</v>
      </c>
      <c r="B12" s="324">
        <v>51829</v>
      </c>
      <c r="C12" s="324">
        <v>388</v>
      </c>
      <c r="D12" s="324">
        <v>50145</v>
      </c>
      <c r="E12" s="324">
        <v>1296</v>
      </c>
      <c r="F12" s="324">
        <v>36729</v>
      </c>
      <c r="G12" s="324">
        <v>129</v>
      </c>
      <c r="H12" s="324">
        <v>36178</v>
      </c>
      <c r="I12" s="324">
        <v>422</v>
      </c>
      <c r="J12" s="324">
        <v>1915</v>
      </c>
      <c r="K12" s="324">
        <v>72</v>
      </c>
      <c r="L12" s="324">
        <v>1674</v>
      </c>
      <c r="M12" s="324">
        <v>169</v>
      </c>
      <c r="N12" s="324">
        <v>12922</v>
      </c>
      <c r="O12" s="324">
        <v>162</v>
      </c>
      <c r="P12" s="324">
        <v>12199</v>
      </c>
      <c r="Q12" s="324">
        <v>561</v>
      </c>
      <c r="R12" s="324">
        <v>263</v>
      </c>
      <c r="S12" s="324">
        <v>25</v>
      </c>
      <c r="T12" s="324">
        <v>94</v>
      </c>
      <c r="U12" s="324">
        <v>144</v>
      </c>
      <c r="V12" s="324">
        <v>6593</v>
      </c>
      <c r="W12" s="324">
        <v>90</v>
      </c>
      <c r="X12" s="324">
        <v>6503</v>
      </c>
      <c r="Y12" s="488">
        <v>2018</v>
      </c>
      <c r="Z12" s="125"/>
      <c r="AA12" s="125"/>
      <c r="AB12" s="125"/>
      <c r="AC12" s="489"/>
      <c r="AD12" s="489"/>
      <c r="AE12" s="489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</row>
    <row r="13" spans="1:255" s="122" customFormat="1" ht="26.25" customHeight="1">
      <c r="A13" s="487">
        <v>2019</v>
      </c>
      <c r="B13" s="324">
        <v>52812</v>
      </c>
      <c r="C13" s="324">
        <v>391</v>
      </c>
      <c r="D13" s="324">
        <v>51111</v>
      </c>
      <c r="E13" s="324">
        <v>1310</v>
      </c>
      <c r="F13" s="324">
        <v>37623</v>
      </c>
      <c r="G13" s="324">
        <v>119</v>
      </c>
      <c r="H13" s="324">
        <v>37062</v>
      </c>
      <c r="I13" s="324">
        <v>442</v>
      </c>
      <c r="J13" s="324">
        <v>1857</v>
      </c>
      <c r="K13" s="324">
        <v>71</v>
      </c>
      <c r="L13" s="324">
        <v>1621</v>
      </c>
      <c r="M13" s="324">
        <v>165</v>
      </c>
      <c r="N13" s="324">
        <v>13065</v>
      </c>
      <c r="O13" s="324">
        <v>174</v>
      </c>
      <c r="P13" s="324">
        <v>12334</v>
      </c>
      <c r="Q13" s="324">
        <v>557</v>
      </c>
      <c r="R13" s="324">
        <v>267</v>
      </c>
      <c r="S13" s="324">
        <v>27</v>
      </c>
      <c r="T13" s="324">
        <v>94</v>
      </c>
      <c r="U13" s="324">
        <v>146</v>
      </c>
      <c r="V13" s="324">
        <v>6574</v>
      </c>
      <c r="W13" s="324">
        <v>88</v>
      </c>
      <c r="X13" s="324">
        <v>6486</v>
      </c>
      <c r="Y13" s="488">
        <v>2019</v>
      </c>
      <c r="Z13" s="125"/>
      <c r="AA13" s="125"/>
      <c r="AB13" s="125"/>
      <c r="AC13" s="489"/>
      <c r="AD13" s="489"/>
      <c r="AE13" s="489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</row>
    <row r="14" spans="1:255" s="126" customFormat="1" ht="26.25" customHeight="1">
      <c r="A14" s="511">
        <v>2020</v>
      </c>
      <c r="B14" s="512">
        <f aca="true" t="shared" si="0" ref="B14:X14">SUM(B26)</f>
        <v>53904</v>
      </c>
      <c r="C14" s="512">
        <f>SUM(C26)</f>
        <v>404</v>
      </c>
      <c r="D14" s="512">
        <f t="shared" si="0"/>
        <v>52178</v>
      </c>
      <c r="E14" s="512">
        <f t="shared" si="0"/>
        <v>1322</v>
      </c>
      <c r="F14" s="512">
        <f t="shared" si="0"/>
        <v>38692</v>
      </c>
      <c r="G14" s="512">
        <f t="shared" si="0"/>
        <v>119</v>
      </c>
      <c r="H14" s="512">
        <f t="shared" si="0"/>
        <v>38107</v>
      </c>
      <c r="I14" s="512">
        <f t="shared" si="0"/>
        <v>466</v>
      </c>
      <c r="J14" s="512">
        <f t="shared" si="0"/>
        <v>1807</v>
      </c>
      <c r="K14" s="512">
        <f t="shared" si="0"/>
        <v>76</v>
      </c>
      <c r="L14" s="512">
        <f t="shared" si="0"/>
        <v>1565</v>
      </c>
      <c r="M14" s="512">
        <f t="shared" si="0"/>
        <v>166</v>
      </c>
      <c r="N14" s="512">
        <f t="shared" si="0"/>
        <v>13125</v>
      </c>
      <c r="O14" s="512">
        <f t="shared" si="0"/>
        <v>181</v>
      </c>
      <c r="P14" s="512">
        <f t="shared" si="0"/>
        <v>12406</v>
      </c>
      <c r="Q14" s="512">
        <f t="shared" si="0"/>
        <v>538</v>
      </c>
      <c r="R14" s="512">
        <f t="shared" si="0"/>
        <v>280</v>
      </c>
      <c r="S14" s="512">
        <f t="shared" si="0"/>
        <v>28</v>
      </c>
      <c r="T14" s="512">
        <f t="shared" si="0"/>
        <v>100</v>
      </c>
      <c r="U14" s="512">
        <f t="shared" si="0"/>
        <v>152</v>
      </c>
      <c r="V14" s="532">
        <f t="shared" si="0"/>
        <v>11952</v>
      </c>
      <c r="W14" s="532">
        <f t="shared" si="0"/>
        <v>184</v>
      </c>
      <c r="X14" s="532">
        <f t="shared" si="0"/>
        <v>11768</v>
      </c>
      <c r="Y14" s="513">
        <v>2020</v>
      </c>
      <c r="Z14" s="490"/>
      <c r="AA14" s="490"/>
      <c r="AB14" s="490"/>
      <c r="AC14" s="491"/>
      <c r="AD14" s="491"/>
      <c r="AE14" s="491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/>
      <c r="DM14" s="490"/>
      <c r="DN14" s="490"/>
      <c r="DO14" s="490"/>
      <c r="DP14" s="490"/>
      <c r="DQ14" s="490"/>
      <c r="DR14" s="490"/>
      <c r="DS14" s="490"/>
      <c r="DT14" s="490"/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490"/>
      <c r="EJ14" s="490"/>
      <c r="EK14" s="490"/>
      <c r="EL14" s="490"/>
      <c r="EM14" s="490"/>
      <c r="EN14" s="490"/>
      <c r="EO14" s="490"/>
      <c r="EP14" s="490"/>
      <c r="EQ14" s="490"/>
      <c r="ER14" s="490"/>
      <c r="ES14" s="490"/>
      <c r="ET14" s="490"/>
      <c r="EU14" s="490"/>
      <c r="EV14" s="490"/>
      <c r="EW14" s="490"/>
      <c r="EX14" s="490"/>
      <c r="EY14" s="490"/>
      <c r="EZ14" s="490"/>
      <c r="FA14" s="490"/>
      <c r="FB14" s="490"/>
      <c r="FC14" s="490"/>
      <c r="FD14" s="490"/>
      <c r="FE14" s="490"/>
      <c r="FF14" s="490"/>
      <c r="FG14" s="490"/>
      <c r="FH14" s="490"/>
      <c r="FI14" s="490"/>
      <c r="FJ14" s="490"/>
      <c r="FK14" s="490"/>
      <c r="FL14" s="490"/>
      <c r="FM14" s="490"/>
      <c r="FN14" s="490"/>
      <c r="FO14" s="490"/>
      <c r="FP14" s="490"/>
      <c r="FQ14" s="490"/>
      <c r="FR14" s="490"/>
      <c r="FS14" s="490"/>
      <c r="FT14" s="490"/>
      <c r="FU14" s="490"/>
      <c r="FV14" s="490"/>
      <c r="FW14" s="490"/>
      <c r="FX14" s="490"/>
      <c r="FY14" s="490"/>
      <c r="FZ14" s="490"/>
      <c r="GA14" s="490"/>
      <c r="GB14" s="490"/>
      <c r="GC14" s="490"/>
      <c r="GD14" s="490"/>
      <c r="GE14" s="490"/>
      <c r="GF14" s="490"/>
      <c r="GG14" s="490"/>
      <c r="GH14" s="490"/>
      <c r="GI14" s="490"/>
      <c r="GJ14" s="490"/>
      <c r="GK14" s="490"/>
      <c r="GL14" s="490"/>
      <c r="GM14" s="490"/>
      <c r="GN14" s="490"/>
      <c r="GO14" s="490"/>
      <c r="GP14" s="490"/>
      <c r="GQ14" s="490"/>
      <c r="GR14" s="490"/>
      <c r="GS14" s="490"/>
      <c r="GT14" s="490"/>
      <c r="GU14" s="490"/>
      <c r="GV14" s="490"/>
      <c r="GW14" s="490"/>
      <c r="GX14" s="490"/>
      <c r="GY14" s="490"/>
      <c r="GZ14" s="490"/>
      <c r="HA14" s="490"/>
      <c r="HB14" s="490"/>
      <c r="HC14" s="490"/>
      <c r="HD14" s="490"/>
      <c r="HE14" s="490"/>
      <c r="HF14" s="490"/>
      <c r="HG14" s="490"/>
      <c r="HH14" s="490"/>
      <c r="HI14" s="490"/>
      <c r="HJ14" s="490"/>
      <c r="HK14" s="490"/>
      <c r="HL14" s="490"/>
      <c r="HM14" s="490"/>
      <c r="HN14" s="490"/>
      <c r="HO14" s="490"/>
      <c r="HP14" s="490"/>
      <c r="HQ14" s="490"/>
      <c r="HR14" s="490"/>
      <c r="HS14" s="490"/>
      <c r="HT14" s="490"/>
      <c r="HU14" s="490"/>
      <c r="HV14" s="490"/>
      <c r="HW14" s="490"/>
      <c r="HX14" s="490"/>
      <c r="HY14" s="490"/>
      <c r="HZ14" s="490"/>
      <c r="IA14" s="490"/>
      <c r="IB14" s="490"/>
      <c r="IC14" s="490"/>
      <c r="ID14" s="490"/>
      <c r="IE14" s="490"/>
      <c r="IF14" s="490"/>
      <c r="IG14" s="490"/>
      <c r="IH14" s="490"/>
      <c r="II14" s="490"/>
      <c r="IJ14" s="490"/>
      <c r="IK14" s="490"/>
      <c r="IL14" s="490"/>
      <c r="IM14" s="490"/>
      <c r="IN14" s="490"/>
      <c r="IO14" s="490"/>
      <c r="IP14" s="490"/>
      <c r="IQ14" s="490"/>
      <c r="IR14" s="490"/>
      <c r="IS14" s="490"/>
      <c r="IT14" s="490"/>
      <c r="IU14" s="490"/>
    </row>
    <row r="15" spans="1:255" s="122" customFormat="1" ht="26.25" customHeight="1">
      <c r="A15" s="514" t="s">
        <v>339</v>
      </c>
      <c r="B15" s="492">
        <f aca="true" t="shared" si="1" ref="B15:B26">SUM(C15:E15)</f>
        <v>52810</v>
      </c>
      <c r="C15" s="493">
        <f>G15+K15+O15+S15</f>
        <v>391</v>
      </c>
      <c r="D15" s="492">
        <f>H15+L15+P15+T15</f>
        <v>51114</v>
      </c>
      <c r="E15" s="492">
        <f>I15+M15+Q15+U15</f>
        <v>1305</v>
      </c>
      <c r="F15" s="492">
        <f aca="true" t="shared" si="2" ref="F15:F26">SUM(G15:I15)</f>
        <v>37618</v>
      </c>
      <c r="G15" s="492">
        <v>119</v>
      </c>
      <c r="H15" s="492">
        <v>37057</v>
      </c>
      <c r="I15" s="492">
        <v>442</v>
      </c>
      <c r="J15" s="492">
        <f aca="true" t="shared" si="3" ref="J15:J26">SUM(K15:L15,M15)</f>
        <v>1865</v>
      </c>
      <c r="K15" s="492">
        <v>71</v>
      </c>
      <c r="L15" s="492">
        <v>1630</v>
      </c>
      <c r="M15" s="492">
        <v>164</v>
      </c>
      <c r="N15" s="492">
        <f aca="true" t="shared" si="4" ref="N15:N26">SUM(O15:Q15)</f>
        <v>13062</v>
      </c>
      <c r="O15" s="492">
        <v>174</v>
      </c>
      <c r="P15" s="492">
        <v>12334</v>
      </c>
      <c r="Q15" s="492">
        <v>554</v>
      </c>
      <c r="R15" s="492">
        <f aca="true" t="shared" si="5" ref="R15:R26">SUM(S15:U15)</f>
        <v>265</v>
      </c>
      <c r="S15" s="492">
        <v>27</v>
      </c>
      <c r="T15" s="492">
        <v>93</v>
      </c>
      <c r="U15" s="492">
        <v>145</v>
      </c>
      <c r="V15" s="533">
        <f aca="true" t="shared" si="6" ref="V15:V26">SUM(W15:X15)</f>
        <v>11866</v>
      </c>
      <c r="W15" s="533">
        <v>180</v>
      </c>
      <c r="X15" s="533">
        <v>11686</v>
      </c>
      <c r="Y15" s="515" t="s">
        <v>13</v>
      </c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</row>
    <row r="16" spans="1:255" s="122" customFormat="1" ht="26.25" customHeight="1">
      <c r="A16" s="514" t="s">
        <v>340</v>
      </c>
      <c r="B16" s="492">
        <f t="shared" si="1"/>
        <v>53025</v>
      </c>
      <c r="C16" s="493">
        <f aca="true" t="shared" si="7" ref="C16:E26">SUM(G16,K16,O16,S16)</f>
        <v>394</v>
      </c>
      <c r="D16" s="492">
        <f t="shared" si="7"/>
        <v>51322</v>
      </c>
      <c r="E16" s="492">
        <f t="shared" si="7"/>
        <v>1309</v>
      </c>
      <c r="F16" s="492">
        <f t="shared" si="2"/>
        <v>37781</v>
      </c>
      <c r="G16" s="492">
        <v>117</v>
      </c>
      <c r="H16" s="492">
        <v>37219</v>
      </c>
      <c r="I16" s="492">
        <v>445</v>
      </c>
      <c r="J16" s="492">
        <f t="shared" si="3"/>
        <v>1873</v>
      </c>
      <c r="K16" s="492">
        <v>71</v>
      </c>
      <c r="L16" s="492">
        <v>1636</v>
      </c>
      <c r="M16" s="492">
        <v>166</v>
      </c>
      <c r="N16" s="492">
        <f t="shared" si="4"/>
        <v>13101</v>
      </c>
      <c r="O16" s="492">
        <v>179</v>
      </c>
      <c r="P16" s="492">
        <v>12371</v>
      </c>
      <c r="Q16" s="492">
        <v>551</v>
      </c>
      <c r="R16" s="492">
        <f t="shared" si="5"/>
        <v>270</v>
      </c>
      <c r="S16" s="492">
        <v>27</v>
      </c>
      <c r="T16" s="492">
        <v>96</v>
      </c>
      <c r="U16" s="492">
        <v>147</v>
      </c>
      <c r="V16" s="533">
        <f t="shared" si="6"/>
        <v>11862</v>
      </c>
      <c r="W16" s="533">
        <v>180</v>
      </c>
      <c r="X16" s="533">
        <v>11682</v>
      </c>
      <c r="Y16" s="515" t="s">
        <v>14</v>
      </c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</row>
    <row r="17" spans="1:255" s="122" customFormat="1" ht="26.25" customHeight="1">
      <c r="A17" s="514" t="s">
        <v>341</v>
      </c>
      <c r="B17" s="492">
        <f t="shared" si="1"/>
        <v>53127</v>
      </c>
      <c r="C17" s="493">
        <f t="shared" si="7"/>
        <v>393</v>
      </c>
      <c r="D17" s="492">
        <f t="shared" si="7"/>
        <v>51429</v>
      </c>
      <c r="E17" s="492">
        <f t="shared" si="7"/>
        <v>1305</v>
      </c>
      <c r="F17" s="492">
        <f t="shared" si="2"/>
        <v>37861</v>
      </c>
      <c r="G17" s="492">
        <v>118</v>
      </c>
      <c r="H17" s="492">
        <v>37297</v>
      </c>
      <c r="I17" s="492">
        <v>446</v>
      </c>
      <c r="J17" s="492">
        <f t="shared" si="3"/>
        <v>1863</v>
      </c>
      <c r="K17" s="492">
        <v>71</v>
      </c>
      <c r="L17" s="492">
        <v>1627</v>
      </c>
      <c r="M17" s="492">
        <v>165</v>
      </c>
      <c r="N17" s="492">
        <f t="shared" si="4"/>
        <v>13133</v>
      </c>
      <c r="O17" s="492">
        <v>177</v>
      </c>
      <c r="P17" s="492">
        <v>12408</v>
      </c>
      <c r="Q17" s="492">
        <v>548</v>
      </c>
      <c r="R17" s="492">
        <f t="shared" si="5"/>
        <v>270</v>
      </c>
      <c r="S17" s="492">
        <v>27</v>
      </c>
      <c r="T17" s="492">
        <v>97</v>
      </c>
      <c r="U17" s="492">
        <v>146</v>
      </c>
      <c r="V17" s="533">
        <f t="shared" si="6"/>
        <v>11847</v>
      </c>
      <c r="W17" s="533">
        <v>180</v>
      </c>
      <c r="X17" s="533">
        <v>11667</v>
      </c>
      <c r="Y17" s="515" t="s">
        <v>15</v>
      </c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</row>
    <row r="18" spans="1:255" s="122" customFormat="1" ht="26.25" customHeight="1">
      <c r="A18" s="514" t="s">
        <v>342</v>
      </c>
      <c r="B18" s="492">
        <f t="shared" si="1"/>
        <v>53032</v>
      </c>
      <c r="C18" s="493">
        <f t="shared" si="7"/>
        <v>394</v>
      </c>
      <c r="D18" s="492">
        <f t="shared" si="7"/>
        <v>51331</v>
      </c>
      <c r="E18" s="492">
        <f t="shared" si="7"/>
        <v>1307</v>
      </c>
      <c r="F18" s="492">
        <f t="shared" si="2"/>
        <v>37867</v>
      </c>
      <c r="G18" s="492">
        <v>119</v>
      </c>
      <c r="H18" s="492">
        <v>37298</v>
      </c>
      <c r="I18" s="492">
        <v>450</v>
      </c>
      <c r="J18" s="492">
        <f t="shared" si="3"/>
        <v>1834</v>
      </c>
      <c r="K18" s="492">
        <v>72</v>
      </c>
      <c r="L18" s="492">
        <v>1597</v>
      </c>
      <c r="M18" s="492">
        <v>165</v>
      </c>
      <c r="N18" s="492">
        <f t="shared" si="4"/>
        <v>13065</v>
      </c>
      <c r="O18" s="492">
        <v>176</v>
      </c>
      <c r="P18" s="492">
        <v>12342</v>
      </c>
      <c r="Q18" s="492">
        <v>547</v>
      </c>
      <c r="R18" s="492">
        <f t="shared" si="5"/>
        <v>266</v>
      </c>
      <c r="S18" s="492">
        <v>27</v>
      </c>
      <c r="T18" s="492">
        <v>94</v>
      </c>
      <c r="U18" s="492">
        <v>145</v>
      </c>
      <c r="V18" s="533">
        <f t="shared" si="6"/>
        <v>11847</v>
      </c>
      <c r="W18" s="533">
        <v>180</v>
      </c>
      <c r="X18" s="533">
        <v>11667</v>
      </c>
      <c r="Y18" s="515" t="s">
        <v>16</v>
      </c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</row>
    <row r="19" spans="1:255" s="122" customFormat="1" ht="26.25" customHeight="1">
      <c r="A19" s="514" t="s">
        <v>343</v>
      </c>
      <c r="B19" s="492">
        <f t="shared" si="1"/>
        <v>15761</v>
      </c>
      <c r="C19" s="493">
        <f t="shared" si="7"/>
        <v>397</v>
      </c>
      <c r="D19" s="492">
        <f t="shared" si="7"/>
        <v>14056</v>
      </c>
      <c r="E19" s="492">
        <f t="shared" si="7"/>
        <v>1308</v>
      </c>
      <c r="F19" s="492">
        <f t="shared" si="2"/>
        <v>573</v>
      </c>
      <c r="G19" s="492">
        <v>119</v>
      </c>
      <c r="H19" s="492" t="s">
        <v>366</v>
      </c>
      <c r="I19" s="492">
        <v>454</v>
      </c>
      <c r="J19" s="492">
        <f t="shared" si="3"/>
        <v>1842</v>
      </c>
      <c r="K19" s="492">
        <v>73</v>
      </c>
      <c r="L19" s="492">
        <v>1602</v>
      </c>
      <c r="M19" s="492">
        <v>167</v>
      </c>
      <c r="N19" s="492">
        <f t="shared" si="4"/>
        <v>13077</v>
      </c>
      <c r="O19" s="492">
        <v>178</v>
      </c>
      <c r="P19" s="492">
        <v>12358</v>
      </c>
      <c r="Q19" s="492">
        <v>541</v>
      </c>
      <c r="R19" s="492">
        <f t="shared" si="5"/>
        <v>269</v>
      </c>
      <c r="S19" s="492">
        <v>27</v>
      </c>
      <c r="T19" s="492">
        <v>96</v>
      </c>
      <c r="U19" s="492">
        <v>146</v>
      </c>
      <c r="V19" s="533">
        <f t="shared" si="6"/>
        <v>11867</v>
      </c>
      <c r="W19" s="533">
        <v>178</v>
      </c>
      <c r="X19" s="533">
        <v>11689</v>
      </c>
      <c r="Y19" s="515" t="s">
        <v>17</v>
      </c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</row>
    <row r="20" spans="1:255" s="122" customFormat="1" ht="26.25" customHeight="1">
      <c r="A20" s="514" t="s">
        <v>344</v>
      </c>
      <c r="B20" s="492">
        <f t="shared" si="1"/>
        <v>53497</v>
      </c>
      <c r="C20" s="493">
        <f t="shared" si="7"/>
        <v>403</v>
      </c>
      <c r="D20" s="492">
        <f t="shared" si="7"/>
        <v>51773</v>
      </c>
      <c r="E20" s="492">
        <f t="shared" si="7"/>
        <v>1321</v>
      </c>
      <c r="F20" s="492">
        <f t="shared" si="2"/>
        <v>38244</v>
      </c>
      <c r="G20" s="492">
        <v>120</v>
      </c>
      <c r="H20" s="492">
        <v>37665</v>
      </c>
      <c r="I20" s="492">
        <v>459</v>
      </c>
      <c r="J20" s="492">
        <f t="shared" si="3"/>
        <v>1842</v>
      </c>
      <c r="K20" s="492">
        <v>74</v>
      </c>
      <c r="L20" s="492">
        <v>1600</v>
      </c>
      <c r="M20" s="492">
        <v>168</v>
      </c>
      <c r="N20" s="492">
        <f t="shared" si="4"/>
        <v>13142</v>
      </c>
      <c r="O20" s="492">
        <v>181</v>
      </c>
      <c r="P20" s="492">
        <v>12414</v>
      </c>
      <c r="Q20" s="492">
        <v>547</v>
      </c>
      <c r="R20" s="492">
        <f t="shared" si="5"/>
        <v>269</v>
      </c>
      <c r="S20" s="492">
        <v>28</v>
      </c>
      <c r="T20" s="492">
        <v>94</v>
      </c>
      <c r="U20" s="492">
        <v>147</v>
      </c>
      <c r="V20" s="533">
        <f t="shared" si="6"/>
        <v>11875</v>
      </c>
      <c r="W20" s="533">
        <v>178</v>
      </c>
      <c r="X20" s="533">
        <v>11697</v>
      </c>
      <c r="Y20" s="515" t="s">
        <v>362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</row>
    <row r="21" spans="1:255" s="122" customFormat="1" ht="26.25" customHeight="1">
      <c r="A21" s="514" t="s">
        <v>345</v>
      </c>
      <c r="B21" s="492">
        <f t="shared" si="1"/>
        <v>53628</v>
      </c>
      <c r="C21" s="493">
        <f t="shared" si="7"/>
        <v>401</v>
      </c>
      <c r="D21" s="492">
        <f t="shared" si="7"/>
        <v>51903</v>
      </c>
      <c r="E21" s="492">
        <f t="shared" si="7"/>
        <v>1324</v>
      </c>
      <c r="F21" s="492">
        <f t="shared" si="2"/>
        <v>38349</v>
      </c>
      <c r="G21" s="492">
        <v>118</v>
      </c>
      <c r="H21" s="492">
        <v>37771</v>
      </c>
      <c r="I21" s="492">
        <v>460</v>
      </c>
      <c r="J21" s="492">
        <f t="shared" si="3"/>
        <v>1840</v>
      </c>
      <c r="K21" s="492">
        <v>74</v>
      </c>
      <c r="L21" s="492">
        <v>1599</v>
      </c>
      <c r="M21" s="492">
        <v>167</v>
      </c>
      <c r="N21" s="492">
        <f t="shared" si="4"/>
        <v>13172</v>
      </c>
      <c r="O21" s="492">
        <v>181</v>
      </c>
      <c r="P21" s="492">
        <v>12441</v>
      </c>
      <c r="Q21" s="492">
        <v>550</v>
      </c>
      <c r="R21" s="492">
        <f t="shared" si="5"/>
        <v>267</v>
      </c>
      <c r="S21" s="492">
        <v>28</v>
      </c>
      <c r="T21" s="492">
        <v>92</v>
      </c>
      <c r="U21" s="492">
        <v>147</v>
      </c>
      <c r="V21" s="533">
        <f t="shared" si="6"/>
        <v>11906</v>
      </c>
      <c r="W21" s="533">
        <v>178</v>
      </c>
      <c r="X21" s="533">
        <v>11728</v>
      </c>
      <c r="Y21" s="515" t="s">
        <v>363</v>
      </c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</row>
    <row r="22" spans="1:255" s="122" customFormat="1" ht="26.25" customHeight="1">
      <c r="A22" s="514" t="s">
        <v>346</v>
      </c>
      <c r="B22" s="492">
        <f t="shared" si="1"/>
        <v>53697</v>
      </c>
      <c r="C22" s="493">
        <f t="shared" si="7"/>
        <v>405</v>
      </c>
      <c r="D22" s="492">
        <f t="shared" si="7"/>
        <v>51962</v>
      </c>
      <c r="E22" s="492">
        <f t="shared" si="7"/>
        <v>1330</v>
      </c>
      <c r="F22" s="492">
        <f t="shared" si="2"/>
        <v>38379</v>
      </c>
      <c r="G22" s="492">
        <v>118</v>
      </c>
      <c r="H22" s="492">
        <v>37801</v>
      </c>
      <c r="I22" s="492">
        <v>460</v>
      </c>
      <c r="J22" s="492">
        <f t="shared" si="3"/>
        <v>1850</v>
      </c>
      <c r="K22" s="492">
        <v>77</v>
      </c>
      <c r="L22" s="492">
        <v>1603</v>
      </c>
      <c r="M22" s="492">
        <v>170</v>
      </c>
      <c r="N22" s="492">
        <f t="shared" si="4"/>
        <v>13197</v>
      </c>
      <c r="O22" s="492">
        <v>181</v>
      </c>
      <c r="P22" s="492">
        <v>12463</v>
      </c>
      <c r="Q22" s="492">
        <v>553</v>
      </c>
      <c r="R22" s="492">
        <f t="shared" si="5"/>
        <v>271</v>
      </c>
      <c r="S22" s="492">
        <v>29</v>
      </c>
      <c r="T22" s="492">
        <v>95</v>
      </c>
      <c r="U22" s="492">
        <v>147</v>
      </c>
      <c r="V22" s="533">
        <f t="shared" si="6"/>
        <v>11925</v>
      </c>
      <c r="W22" s="533">
        <v>179</v>
      </c>
      <c r="X22" s="533">
        <v>11746</v>
      </c>
      <c r="Y22" s="515" t="s">
        <v>18</v>
      </c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</row>
    <row r="23" spans="1:255" s="122" customFormat="1" ht="26.25" customHeight="1">
      <c r="A23" s="514" t="s">
        <v>347</v>
      </c>
      <c r="B23" s="492">
        <f t="shared" si="1"/>
        <v>53704</v>
      </c>
      <c r="C23" s="493">
        <f t="shared" si="7"/>
        <v>404</v>
      </c>
      <c r="D23" s="492">
        <f t="shared" si="7"/>
        <v>51973</v>
      </c>
      <c r="E23" s="492">
        <f t="shared" si="7"/>
        <v>1327</v>
      </c>
      <c r="F23" s="492">
        <f t="shared" si="2"/>
        <v>38458</v>
      </c>
      <c r="G23" s="492">
        <v>119</v>
      </c>
      <c r="H23" s="492">
        <v>37876</v>
      </c>
      <c r="I23" s="492">
        <v>463</v>
      </c>
      <c r="J23" s="492">
        <f t="shared" si="3"/>
        <v>1830</v>
      </c>
      <c r="K23" s="492">
        <v>76</v>
      </c>
      <c r="L23" s="492">
        <v>1586</v>
      </c>
      <c r="M23" s="492">
        <v>168</v>
      </c>
      <c r="N23" s="492">
        <f t="shared" si="4"/>
        <v>13142</v>
      </c>
      <c r="O23" s="492">
        <v>181</v>
      </c>
      <c r="P23" s="492">
        <v>12414</v>
      </c>
      <c r="Q23" s="492">
        <v>547</v>
      </c>
      <c r="R23" s="492">
        <f t="shared" si="5"/>
        <v>274</v>
      </c>
      <c r="S23" s="492">
        <v>28</v>
      </c>
      <c r="T23" s="492">
        <v>97</v>
      </c>
      <c r="U23" s="492">
        <v>149</v>
      </c>
      <c r="V23" s="533">
        <f t="shared" si="6"/>
        <v>11925</v>
      </c>
      <c r="W23" s="533">
        <v>179</v>
      </c>
      <c r="X23" s="533">
        <v>11746</v>
      </c>
      <c r="Y23" s="515" t="s">
        <v>19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</row>
    <row r="24" spans="1:255" s="122" customFormat="1" ht="26.25" customHeight="1">
      <c r="A24" s="514" t="s">
        <v>348</v>
      </c>
      <c r="B24" s="492">
        <f t="shared" si="1"/>
        <v>53735</v>
      </c>
      <c r="C24" s="493">
        <f t="shared" si="7"/>
        <v>405</v>
      </c>
      <c r="D24" s="492">
        <f t="shared" si="7"/>
        <v>51996</v>
      </c>
      <c r="E24" s="492">
        <f t="shared" si="7"/>
        <v>1334</v>
      </c>
      <c r="F24" s="492">
        <f t="shared" si="2"/>
        <v>38533</v>
      </c>
      <c r="G24" s="492">
        <v>119</v>
      </c>
      <c r="H24" s="492">
        <v>37944</v>
      </c>
      <c r="I24" s="492">
        <v>470</v>
      </c>
      <c r="J24" s="492">
        <f t="shared" si="3"/>
        <v>1818</v>
      </c>
      <c r="K24" s="492">
        <v>77</v>
      </c>
      <c r="L24" s="492">
        <v>1573</v>
      </c>
      <c r="M24" s="492">
        <v>168</v>
      </c>
      <c r="N24" s="492">
        <f t="shared" si="4"/>
        <v>13107</v>
      </c>
      <c r="O24" s="492">
        <v>181</v>
      </c>
      <c r="P24" s="492">
        <v>12381</v>
      </c>
      <c r="Q24" s="492">
        <v>545</v>
      </c>
      <c r="R24" s="492">
        <f t="shared" si="5"/>
        <v>277</v>
      </c>
      <c r="S24" s="492">
        <v>28</v>
      </c>
      <c r="T24" s="492">
        <v>98</v>
      </c>
      <c r="U24" s="492">
        <v>151</v>
      </c>
      <c r="V24" s="533">
        <f t="shared" si="6"/>
        <v>11924</v>
      </c>
      <c r="W24" s="533">
        <v>182</v>
      </c>
      <c r="X24" s="533">
        <v>11742</v>
      </c>
      <c r="Y24" s="515" t="s">
        <v>20</v>
      </c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</row>
    <row r="25" spans="1:255" s="122" customFormat="1" ht="26.25" customHeight="1">
      <c r="A25" s="514" t="s">
        <v>349</v>
      </c>
      <c r="B25" s="492">
        <f t="shared" si="1"/>
        <v>53859</v>
      </c>
      <c r="C25" s="493">
        <f t="shared" si="7"/>
        <v>406</v>
      </c>
      <c r="D25" s="492">
        <f t="shared" si="7"/>
        <v>52126</v>
      </c>
      <c r="E25" s="492">
        <f t="shared" si="7"/>
        <v>1327</v>
      </c>
      <c r="F25" s="492">
        <f t="shared" si="2"/>
        <v>38639</v>
      </c>
      <c r="G25" s="492">
        <v>121</v>
      </c>
      <c r="H25" s="492">
        <v>38049</v>
      </c>
      <c r="I25" s="492">
        <v>469</v>
      </c>
      <c r="J25" s="492">
        <f t="shared" si="3"/>
        <v>1810</v>
      </c>
      <c r="K25" s="492">
        <v>76</v>
      </c>
      <c r="L25" s="492">
        <v>1569</v>
      </c>
      <c r="M25" s="492">
        <v>165</v>
      </c>
      <c r="N25" s="492">
        <f t="shared" si="4"/>
        <v>13131</v>
      </c>
      <c r="O25" s="492">
        <v>181</v>
      </c>
      <c r="P25" s="492">
        <v>12409</v>
      </c>
      <c r="Q25" s="492">
        <v>541</v>
      </c>
      <c r="R25" s="492">
        <f t="shared" si="5"/>
        <v>279</v>
      </c>
      <c r="S25" s="492">
        <v>28</v>
      </c>
      <c r="T25" s="492">
        <v>99</v>
      </c>
      <c r="U25" s="492">
        <v>152</v>
      </c>
      <c r="V25" s="533">
        <f t="shared" si="6"/>
        <v>11941</v>
      </c>
      <c r="W25" s="533">
        <v>184</v>
      </c>
      <c r="X25" s="533">
        <v>11757</v>
      </c>
      <c r="Y25" s="515" t="s">
        <v>21</v>
      </c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</row>
    <row r="26" spans="1:255" s="122" customFormat="1" ht="26.25" customHeight="1">
      <c r="A26" s="514" t="s">
        <v>350</v>
      </c>
      <c r="B26" s="492">
        <f t="shared" si="1"/>
        <v>53904</v>
      </c>
      <c r="C26" s="493">
        <f t="shared" si="7"/>
        <v>404</v>
      </c>
      <c r="D26" s="492">
        <f t="shared" si="7"/>
        <v>52178</v>
      </c>
      <c r="E26" s="492">
        <f t="shared" si="7"/>
        <v>1322</v>
      </c>
      <c r="F26" s="492">
        <f t="shared" si="2"/>
        <v>38692</v>
      </c>
      <c r="G26" s="492">
        <v>119</v>
      </c>
      <c r="H26" s="492">
        <v>38107</v>
      </c>
      <c r="I26" s="492">
        <v>466</v>
      </c>
      <c r="J26" s="492">
        <f t="shared" si="3"/>
        <v>1807</v>
      </c>
      <c r="K26" s="492">
        <v>76</v>
      </c>
      <c r="L26" s="492">
        <v>1565</v>
      </c>
      <c r="M26" s="492">
        <v>166</v>
      </c>
      <c r="N26" s="492">
        <f t="shared" si="4"/>
        <v>13125</v>
      </c>
      <c r="O26" s="492">
        <v>181</v>
      </c>
      <c r="P26" s="492">
        <v>12406</v>
      </c>
      <c r="Q26" s="492">
        <v>538</v>
      </c>
      <c r="R26" s="492">
        <f t="shared" si="5"/>
        <v>280</v>
      </c>
      <c r="S26" s="492">
        <v>28</v>
      </c>
      <c r="T26" s="492">
        <v>100</v>
      </c>
      <c r="U26" s="492">
        <v>152</v>
      </c>
      <c r="V26" s="533">
        <f t="shared" si="6"/>
        <v>11952</v>
      </c>
      <c r="W26" s="533">
        <v>184</v>
      </c>
      <c r="X26" s="533">
        <v>11768</v>
      </c>
      <c r="Y26" s="515" t="s">
        <v>22</v>
      </c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</row>
    <row r="27" spans="1:25" s="38" customFormat="1" ht="4.5" customHeight="1" thickBot="1">
      <c r="A27" s="235"/>
      <c r="B27" s="236"/>
      <c r="C27" s="236"/>
      <c r="D27" s="236"/>
      <c r="E27" s="236"/>
      <c r="F27" s="236"/>
      <c r="G27" s="236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6"/>
      <c r="S27" s="237"/>
      <c r="T27" s="237"/>
      <c r="U27" s="237"/>
      <c r="V27" s="236"/>
      <c r="W27" s="237"/>
      <c r="X27" s="237"/>
      <c r="Y27" s="238"/>
    </row>
    <row r="28" spans="1:24" s="38" customFormat="1" ht="3" customHeight="1">
      <c r="A28" s="41"/>
      <c r="B28" s="43"/>
      <c r="C28" s="43"/>
      <c r="D28" s="43"/>
      <c r="E28" s="43"/>
      <c r="F28" s="43"/>
      <c r="G28" s="4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3"/>
      <c r="S28" s="44"/>
      <c r="T28" s="44"/>
      <c r="U28" s="44"/>
      <c r="V28" s="43"/>
      <c r="W28" s="44"/>
      <c r="X28" s="44"/>
    </row>
    <row r="29" spans="1:25" s="38" customFormat="1" ht="13.5" customHeight="1">
      <c r="A29" s="45" t="s">
        <v>221</v>
      </c>
      <c r="B29" s="36"/>
      <c r="C29" s="36"/>
      <c r="D29" s="36"/>
      <c r="E29" s="36"/>
      <c r="F29" s="36"/>
      <c r="G29" s="36"/>
      <c r="H29" s="37"/>
      <c r="I29" s="36"/>
      <c r="J29" s="37"/>
      <c r="K29" s="37"/>
      <c r="L29" s="37"/>
      <c r="N29" s="46" t="s">
        <v>118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s="38" customFormat="1" ht="12.75" customHeight="1">
      <c r="A30" s="46" t="s">
        <v>104</v>
      </c>
      <c r="B30" s="36"/>
      <c r="C30" s="36"/>
      <c r="D30" s="36"/>
      <c r="E30" s="36"/>
      <c r="F30" s="36"/>
      <c r="G30" s="36"/>
      <c r="H30" s="37"/>
      <c r="I30" s="36"/>
      <c r="J30" s="37"/>
      <c r="K30" s="37"/>
      <c r="L30" s="37"/>
      <c r="N30" s="47" t="s">
        <v>107</v>
      </c>
      <c r="O30" s="48"/>
      <c r="P30" s="47"/>
      <c r="Q30" s="48"/>
      <c r="R30" s="48"/>
      <c r="S30" s="37"/>
      <c r="T30" s="37"/>
      <c r="U30" s="37"/>
      <c r="V30" s="37"/>
      <c r="W30" s="37"/>
      <c r="X30" s="37"/>
      <c r="Y30" s="37"/>
    </row>
    <row r="31" spans="1:25" s="51" customFormat="1" ht="9.75" customHeight="1">
      <c r="A31" s="49"/>
      <c r="B31" s="50"/>
      <c r="C31" s="50"/>
      <c r="D31" s="50"/>
      <c r="E31" s="50"/>
      <c r="F31" s="50"/>
      <c r="G31" s="50"/>
      <c r="H31" s="49"/>
      <c r="I31" s="50"/>
      <c r="J31" s="49"/>
      <c r="K31" s="49"/>
      <c r="L31" s="49"/>
      <c r="M31" s="47"/>
      <c r="N31" s="48"/>
      <c r="O31" s="48"/>
      <c r="P31" s="47"/>
      <c r="Q31" s="48"/>
      <c r="R31" s="48"/>
      <c r="S31" s="49"/>
      <c r="T31" s="49"/>
      <c r="U31" s="49"/>
      <c r="V31" s="49"/>
      <c r="W31" s="49"/>
      <c r="X31" s="49"/>
      <c r="Y31" s="49"/>
    </row>
    <row r="32" spans="1:25" s="51" customFormat="1" ht="15.75">
      <c r="A32" s="49"/>
      <c r="B32" s="265"/>
      <c r="C32" s="265"/>
      <c r="D32" s="265"/>
      <c r="E32" s="265"/>
      <c r="F32" s="265"/>
      <c r="G32" s="265"/>
      <c r="H32" s="266"/>
      <c r="I32" s="265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49"/>
    </row>
  </sheetData>
  <sheetProtection/>
  <mergeCells count="2">
    <mergeCell ref="R6:U6"/>
    <mergeCell ref="A6:A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5"/>
  <sheetViews>
    <sheetView zoomScaleSheetLayoutView="100" zoomScalePageLayoutView="0" workbookViewId="0" topLeftCell="M1">
      <selection activeCell="I33" sqref="I33"/>
    </sheetView>
  </sheetViews>
  <sheetFormatPr defaultColWidth="8.88671875" defaultRowHeight="13.5"/>
  <cols>
    <col min="1" max="1" width="9.6640625" style="173" customWidth="1"/>
    <col min="2" max="2" width="5.88671875" style="227" customWidth="1"/>
    <col min="3" max="5" width="5.88671875" style="173" customWidth="1"/>
    <col min="6" max="8" width="8.10546875" style="173" customWidth="1"/>
    <col min="9" max="9" width="8.4453125" style="173" customWidth="1"/>
    <col min="10" max="12" width="9.4453125" style="173" customWidth="1"/>
    <col min="13" max="15" width="9.4453125" style="228" customWidth="1"/>
    <col min="16" max="16" width="10.3359375" style="229" customWidth="1"/>
    <col min="17" max="17" width="8.4453125" style="173" customWidth="1"/>
    <col min="18" max="18" width="8.3359375" style="227" customWidth="1"/>
    <col min="19" max="19" width="7.5546875" style="173" customWidth="1"/>
    <col min="20" max="20" width="8.21484375" style="173" customWidth="1"/>
    <col min="21" max="21" width="10.5546875" style="173" customWidth="1"/>
    <col min="22" max="22" width="9.10546875" style="173" customWidth="1"/>
    <col min="23" max="23" width="10.10546875" style="173" customWidth="1"/>
    <col min="24" max="25" width="6.88671875" style="173" customWidth="1"/>
    <col min="26" max="26" width="8.5546875" style="173" bestFit="1" customWidth="1"/>
    <col min="27" max="27" width="7.3359375" style="173" customWidth="1"/>
    <col min="28" max="28" width="6.6640625" style="173" customWidth="1"/>
    <col min="29" max="30" width="6.88671875" style="173" customWidth="1"/>
    <col min="31" max="31" width="7.5546875" style="228" customWidth="1"/>
    <col min="32" max="35" width="6.6640625" style="228" customWidth="1"/>
    <col min="36" max="36" width="9.5546875" style="229" customWidth="1"/>
    <col min="37" max="16384" width="8.88671875" style="228" customWidth="1"/>
  </cols>
  <sheetData>
    <row r="1" spans="1:36" s="81" customFormat="1" ht="12" customHeight="1">
      <c r="A1" s="565" t="s">
        <v>100</v>
      </c>
      <c r="B1" s="220"/>
      <c r="C1" s="79"/>
      <c r="D1" s="79"/>
      <c r="E1" s="79"/>
      <c r="F1" s="79"/>
      <c r="G1" s="79"/>
      <c r="H1" s="79"/>
      <c r="I1" s="79"/>
      <c r="J1" s="79"/>
      <c r="K1" s="79"/>
      <c r="L1" s="79"/>
      <c r="P1" s="24" t="s">
        <v>367</v>
      </c>
      <c r="Q1" s="219" t="s">
        <v>76</v>
      </c>
      <c r="R1" s="220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J1" s="24" t="s">
        <v>367</v>
      </c>
    </row>
    <row r="2" spans="1:36" s="81" customFormat="1" ht="12" customHeight="1">
      <c r="A2" s="219"/>
      <c r="B2" s="220"/>
      <c r="C2" s="79"/>
      <c r="D2" s="79"/>
      <c r="E2" s="79"/>
      <c r="F2" s="79"/>
      <c r="G2" s="79"/>
      <c r="H2" s="79"/>
      <c r="I2" s="79"/>
      <c r="J2" s="79"/>
      <c r="K2" s="79"/>
      <c r="L2" s="79"/>
      <c r="P2" s="82"/>
      <c r="Q2" s="219"/>
      <c r="R2" s="220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J2" s="82"/>
    </row>
    <row r="3" spans="1:36" s="222" customFormat="1" ht="30.75" customHeight="1">
      <c r="A3" s="221" t="s">
        <v>153</v>
      </c>
      <c r="B3" s="221"/>
      <c r="C3" s="221"/>
      <c r="D3" s="221"/>
      <c r="E3" s="221"/>
      <c r="F3" s="221"/>
      <c r="G3" s="221"/>
      <c r="H3" s="221"/>
      <c r="I3" s="221"/>
      <c r="J3" s="673" t="s">
        <v>358</v>
      </c>
      <c r="K3" s="673"/>
      <c r="L3" s="673"/>
      <c r="M3" s="673"/>
      <c r="N3" s="673"/>
      <c r="O3" s="673"/>
      <c r="P3" s="673"/>
      <c r="Q3" s="221" t="s">
        <v>154</v>
      </c>
      <c r="R3" s="221"/>
      <c r="S3" s="221"/>
      <c r="T3" s="221"/>
      <c r="U3" s="221"/>
      <c r="V3" s="221"/>
      <c r="W3" s="221"/>
      <c r="X3" s="673" t="s">
        <v>359</v>
      </c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</row>
    <row r="4" spans="1:36" s="226" customFormat="1" ht="12" customHeight="1">
      <c r="A4" s="220"/>
      <c r="B4" s="223"/>
      <c r="C4" s="223"/>
      <c r="D4" s="223"/>
      <c r="E4" s="223"/>
      <c r="F4" s="223"/>
      <c r="G4" s="223"/>
      <c r="H4" s="220"/>
      <c r="I4" s="223"/>
      <c r="J4" s="220"/>
      <c r="K4" s="223"/>
      <c r="L4" s="223"/>
      <c r="M4" s="224"/>
      <c r="N4" s="224"/>
      <c r="O4" s="224"/>
      <c r="P4" s="225"/>
      <c r="Q4" s="220"/>
      <c r="R4" s="223"/>
      <c r="S4" s="223"/>
      <c r="T4" s="223"/>
      <c r="U4" s="223"/>
      <c r="V4" s="223"/>
      <c r="W4" s="223"/>
      <c r="X4" s="220"/>
      <c r="Y4" s="220"/>
      <c r="Z4" s="223"/>
      <c r="AA4" s="223"/>
      <c r="AB4" s="223"/>
      <c r="AC4" s="223"/>
      <c r="AD4" s="223"/>
      <c r="AE4" s="224"/>
      <c r="AF4" s="224"/>
      <c r="AG4" s="224"/>
      <c r="AH4" s="224"/>
      <c r="AI4" s="224"/>
      <c r="AJ4" s="225"/>
    </row>
    <row r="5" spans="1:36" s="505" customFormat="1" ht="12" customHeight="1" thickBot="1">
      <c r="A5" s="503" t="s">
        <v>432</v>
      </c>
      <c r="B5" s="504"/>
      <c r="P5" s="506" t="s">
        <v>77</v>
      </c>
      <c r="Q5" s="503" t="s">
        <v>357</v>
      </c>
      <c r="R5" s="504"/>
      <c r="AJ5" s="506" t="s">
        <v>77</v>
      </c>
    </row>
    <row r="6" spans="1:36" s="142" customFormat="1" ht="15.75" customHeight="1">
      <c r="A6" s="674" t="s">
        <v>180</v>
      </c>
      <c r="B6" s="677" t="s">
        <v>433</v>
      </c>
      <c r="C6" s="678"/>
      <c r="D6" s="678"/>
      <c r="E6" s="679"/>
      <c r="F6" s="677" t="s">
        <v>283</v>
      </c>
      <c r="G6" s="678"/>
      <c r="H6" s="678"/>
      <c r="I6" s="679"/>
      <c r="J6" s="680" t="s">
        <v>330</v>
      </c>
      <c r="K6" s="678"/>
      <c r="L6" s="678"/>
      <c r="M6" s="678"/>
      <c r="N6" s="678"/>
      <c r="O6" s="679"/>
      <c r="P6" s="677" t="s">
        <v>163</v>
      </c>
      <c r="Q6" s="674" t="s">
        <v>181</v>
      </c>
      <c r="R6" s="677" t="s">
        <v>284</v>
      </c>
      <c r="S6" s="678"/>
      <c r="T6" s="683" t="s">
        <v>285</v>
      </c>
      <c r="U6" s="677" t="s">
        <v>434</v>
      </c>
      <c r="V6" s="678"/>
      <c r="W6" s="679"/>
      <c r="X6" s="677" t="s">
        <v>286</v>
      </c>
      <c r="Y6" s="678"/>
      <c r="Z6" s="678"/>
      <c r="AA6" s="678"/>
      <c r="AB6" s="678"/>
      <c r="AC6" s="678"/>
      <c r="AD6" s="678"/>
      <c r="AE6" s="678"/>
      <c r="AF6" s="678"/>
      <c r="AG6" s="678"/>
      <c r="AH6" s="678"/>
      <c r="AI6" s="678"/>
      <c r="AJ6" s="677" t="s">
        <v>179</v>
      </c>
    </row>
    <row r="7" spans="1:36" s="142" customFormat="1" ht="15.75" customHeight="1">
      <c r="A7" s="675"/>
      <c r="B7" s="685" t="s">
        <v>26</v>
      </c>
      <c r="C7" s="686"/>
      <c r="D7" s="686"/>
      <c r="E7" s="687"/>
      <c r="F7" s="685" t="s">
        <v>156</v>
      </c>
      <c r="G7" s="686"/>
      <c r="H7" s="686"/>
      <c r="I7" s="687"/>
      <c r="J7" s="688" t="s">
        <v>157</v>
      </c>
      <c r="K7" s="689"/>
      <c r="L7" s="689"/>
      <c r="M7" s="689"/>
      <c r="N7" s="689"/>
      <c r="O7" s="690"/>
      <c r="P7" s="681"/>
      <c r="Q7" s="675"/>
      <c r="R7" s="691" t="s">
        <v>164</v>
      </c>
      <c r="S7" s="692"/>
      <c r="T7" s="684"/>
      <c r="U7" s="685" t="s">
        <v>168</v>
      </c>
      <c r="V7" s="686"/>
      <c r="W7" s="687"/>
      <c r="X7" s="685" t="s">
        <v>184</v>
      </c>
      <c r="Y7" s="686"/>
      <c r="Z7" s="686"/>
      <c r="AA7" s="686"/>
      <c r="AB7" s="686"/>
      <c r="AC7" s="686"/>
      <c r="AD7" s="686"/>
      <c r="AE7" s="686"/>
      <c r="AF7" s="686"/>
      <c r="AG7" s="686"/>
      <c r="AH7" s="686"/>
      <c r="AI7" s="686"/>
      <c r="AJ7" s="681"/>
    </row>
    <row r="8" spans="1:36" s="142" customFormat="1" ht="55.5" customHeight="1">
      <c r="A8" s="675"/>
      <c r="B8" s="381" t="s">
        <v>287</v>
      </c>
      <c r="C8" s="381" t="s">
        <v>288</v>
      </c>
      <c r="D8" s="381" t="s">
        <v>289</v>
      </c>
      <c r="E8" s="384" t="s">
        <v>94</v>
      </c>
      <c r="F8" s="685" t="s">
        <v>435</v>
      </c>
      <c r="G8" s="686"/>
      <c r="H8" s="687"/>
      <c r="I8" s="382" t="s">
        <v>290</v>
      </c>
      <c r="J8" s="385" t="s">
        <v>436</v>
      </c>
      <c r="K8" s="386" t="s">
        <v>78</v>
      </c>
      <c r="L8" s="385" t="s">
        <v>79</v>
      </c>
      <c r="M8" s="385" t="s">
        <v>80</v>
      </c>
      <c r="N8" s="385" t="s">
        <v>81</v>
      </c>
      <c r="O8" s="386" t="s">
        <v>437</v>
      </c>
      <c r="P8" s="681"/>
      <c r="Q8" s="675"/>
      <c r="R8" s="381" t="s">
        <v>291</v>
      </c>
      <c r="S8" s="381" t="s">
        <v>292</v>
      </c>
      <c r="T8" s="381"/>
      <c r="U8" s="383" t="s">
        <v>293</v>
      </c>
      <c r="V8" s="382" t="s">
        <v>438</v>
      </c>
      <c r="W8" s="382" t="s">
        <v>294</v>
      </c>
      <c r="X8" s="383" t="s">
        <v>439</v>
      </c>
      <c r="Y8" s="569" t="s">
        <v>101</v>
      </c>
      <c r="Z8" s="570" t="s">
        <v>82</v>
      </c>
      <c r="AA8" s="382" t="s">
        <v>83</v>
      </c>
      <c r="AB8" s="570" t="s">
        <v>185</v>
      </c>
      <c r="AC8" s="382" t="s">
        <v>84</v>
      </c>
      <c r="AD8" s="382" t="s">
        <v>295</v>
      </c>
      <c r="AE8" s="385" t="s">
        <v>440</v>
      </c>
      <c r="AF8" s="386" t="s">
        <v>85</v>
      </c>
      <c r="AG8" s="386" t="s">
        <v>441</v>
      </c>
      <c r="AH8" s="386" t="s">
        <v>187</v>
      </c>
      <c r="AI8" s="386" t="s">
        <v>442</v>
      </c>
      <c r="AJ8" s="681"/>
    </row>
    <row r="9" spans="1:36" s="142" customFormat="1" ht="59.25" customHeight="1">
      <c r="A9" s="676"/>
      <c r="B9" s="379" t="s">
        <v>86</v>
      </c>
      <c r="C9" s="379" t="s">
        <v>87</v>
      </c>
      <c r="D9" s="379" t="s">
        <v>88</v>
      </c>
      <c r="E9" s="379" t="s">
        <v>155</v>
      </c>
      <c r="F9" s="387" t="s">
        <v>443</v>
      </c>
      <c r="G9" s="571" t="s">
        <v>444</v>
      </c>
      <c r="H9" s="387" t="s">
        <v>445</v>
      </c>
      <c r="I9" s="380" t="s">
        <v>158</v>
      </c>
      <c r="J9" s="387" t="s">
        <v>159</v>
      </c>
      <c r="K9" s="380" t="s">
        <v>160</v>
      </c>
      <c r="L9" s="387" t="s">
        <v>89</v>
      </c>
      <c r="M9" s="387" t="s">
        <v>161</v>
      </c>
      <c r="N9" s="387" t="s">
        <v>162</v>
      </c>
      <c r="O9" s="387" t="s">
        <v>183</v>
      </c>
      <c r="P9" s="682"/>
      <c r="Q9" s="676"/>
      <c r="R9" s="379" t="s">
        <v>165</v>
      </c>
      <c r="S9" s="379" t="s">
        <v>166</v>
      </c>
      <c r="T9" s="379" t="s">
        <v>167</v>
      </c>
      <c r="U9" s="387" t="s">
        <v>169</v>
      </c>
      <c r="V9" s="380" t="s">
        <v>170</v>
      </c>
      <c r="W9" s="380" t="s">
        <v>171</v>
      </c>
      <c r="X9" s="387" t="s">
        <v>172</v>
      </c>
      <c r="Y9" s="572" t="s">
        <v>173</v>
      </c>
      <c r="Z9" s="380" t="s">
        <v>174</v>
      </c>
      <c r="AA9" s="380" t="s">
        <v>175</v>
      </c>
      <c r="AB9" s="380" t="s">
        <v>186</v>
      </c>
      <c r="AC9" s="380" t="s">
        <v>90</v>
      </c>
      <c r="AD9" s="380" t="s">
        <v>190</v>
      </c>
      <c r="AE9" s="387" t="s">
        <v>176</v>
      </c>
      <c r="AF9" s="573" t="s">
        <v>177</v>
      </c>
      <c r="AG9" s="387" t="s">
        <v>178</v>
      </c>
      <c r="AH9" s="387" t="s">
        <v>188</v>
      </c>
      <c r="AI9" s="387" t="s">
        <v>189</v>
      </c>
      <c r="AJ9" s="682"/>
    </row>
    <row r="10" spans="1:36" s="143" customFormat="1" ht="24" customHeight="1">
      <c r="A10" s="388">
        <v>2016</v>
      </c>
      <c r="B10" s="389">
        <v>1</v>
      </c>
      <c r="C10" s="389">
        <v>1</v>
      </c>
      <c r="D10" s="389">
        <v>1</v>
      </c>
      <c r="E10" s="389">
        <v>8</v>
      </c>
      <c r="F10" s="389">
        <v>0</v>
      </c>
      <c r="G10" s="390">
        <v>2</v>
      </c>
      <c r="H10" s="390">
        <v>0</v>
      </c>
      <c r="I10" s="389">
        <v>3</v>
      </c>
      <c r="J10" s="390">
        <v>0</v>
      </c>
      <c r="K10" s="390">
        <v>0</v>
      </c>
      <c r="L10" s="390">
        <v>2</v>
      </c>
      <c r="M10" s="389">
        <v>1</v>
      </c>
      <c r="N10" s="390">
        <v>0</v>
      </c>
      <c r="O10" s="390">
        <v>0</v>
      </c>
      <c r="P10" s="391">
        <v>2016</v>
      </c>
      <c r="Q10" s="392">
        <v>2016</v>
      </c>
      <c r="R10" s="390">
        <v>0</v>
      </c>
      <c r="S10" s="390">
        <v>0</v>
      </c>
      <c r="T10" s="390">
        <v>0</v>
      </c>
      <c r="U10" s="390">
        <v>2</v>
      </c>
      <c r="V10" s="390">
        <v>3</v>
      </c>
      <c r="W10" s="390">
        <v>1</v>
      </c>
      <c r="X10" s="390">
        <v>0</v>
      </c>
      <c r="Y10" s="390">
        <v>0</v>
      </c>
      <c r="Z10" s="390">
        <v>0</v>
      </c>
      <c r="AA10" s="389">
        <v>0</v>
      </c>
      <c r="AB10" s="390">
        <v>0</v>
      </c>
      <c r="AC10" s="390">
        <v>0</v>
      </c>
      <c r="AD10" s="390">
        <v>0</v>
      </c>
      <c r="AE10" s="389">
        <v>40</v>
      </c>
      <c r="AF10" s="390">
        <v>0</v>
      </c>
      <c r="AG10" s="389">
        <v>1</v>
      </c>
      <c r="AH10" s="389">
        <v>0</v>
      </c>
      <c r="AI10" s="389">
        <v>0</v>
      </c>
      <c r="AJ10" s="393">
        <v>2016</v>
      </c>
    </row>
    <row r="11" spans="1:36" s="143" customFormat="1" ht="24" customHeight="1">
      <c r="A11" s="388">
        <v>2017</v>
      </c>
      <c r="B11" s="389">
        <v>1</v>
      </c>
      <c r="C11" s="389">
        <v>1</v>
      </c>
      <c r="D11" s="389">
        <v>2</v>
      </c>
      <c r="E11" s="389">
        <v>9</v>
      </c>
      <c r="F11" s="389">
        <v>0</v>
      </c>
      <c r="G11" s="390">
        <v>2</v>
      </c>
      <c r="H11" s="390">
        <v>0</v>
      </c>
      <c r="I11" s="389">
        <v>3</v>
      </c>
      <c r="J11" s="390">
        <v>0</v>
      </c>
      <c r="K11" s="390">
        <v>0</v>
      </c>
      <c r="L11" s="390">
        <v>2</v>
      </c>
      <c r="M11" s="389">
        <v>1</v>
      </c>
      <c r="N11" s="390">
        <v>0</v>
      </c>
      <c r="O11" s="390">
        <v>0</v>
      </c>
      <c r="P11" s="391">
        <v>2017</v>
      </c>
      <c r="Q11" s="392">
        <v>2017</v>
      </c>
      <c r="R11" s="390">
        <v>0</v>
      </c>
      <c r="S11" s="390">
        <v>0</v>
      </c>
      <c r="T11" s="390">
        <v>0</v>
      </c>
      <c r="U11" s="390">
        <v>2</v>
      </c>
      <c r="V11" s="390">
        <v>2</v>
      </c>
      <c r="W11" s="390">
        <v>1</v>
      </c>
      <c r="X11" s="390">
        <v>0</v>
      </c>
      <c r="Y11" s="390">
        <v>0</v>
      </c>
      <c r="Z11" s="390">
        <v>0</v>
      </c>
      <c r="AA11" s="389">
        <v>0</v>
      </c>
      <c r="AB11" s="390">
        <v>0</v>
      </c>
      <c r="AC11" s="390">
        <v>0</v>
      </c>
      <c r="AD11" s="390">
        <v>0</v>
      </c>
      <c r="AE11" s="389">
        <v>36</v>
      </c>
      <c r="AF11" s="390">
        <v>0</v>
      </c>
      <c r="AG11" s="389">
        <v>1</v>
      </c>
      <c r="AH11" s="389">
        <v>0</v>
      </c>
      <c r="AI11" s="389">
        <v>0</v>
      </c>
      <c r="AJ11" s="393">
        <v>2017</v>
      </c>
    </row>
    <row r="12" spans="1:36" s="143" customFormat="1" ht="24" customHeight="1">
      <c r="A12" s="388">
        <v>2018</v>
      </c>
      <c r="B12" s="389">
        <v>1</v>
      </c>
      <c r="C12" s="389">
        <v>1</v>
      </c>
      <c r="D12" s="389">
        <v>1</v>
      </c>
      <c r="E12" s="389">
        <v>11</v>
      </c>
      <c r="F12" s="389">
        <v>0</v>
      </c>
      <c r="G12" s="390">
        <v>2</v>
      </c>
      <c r="H12" s="390">
        <v>0</v>
      </c>
      <c r="I12" s="389">
        <v>3</v>
      </c>
      <c r="J12" s="390">
        <v>0</v>
      </c>
      <c r="K12" s="390">
        <v>0</v>
      </c>
      <c r="L12" s="390">
        <v>2</v>
      </c>
      <c r="M12" s="389">
        <v>1</v>
      </c>
      <c r="N12" s="390">
        <v>0</v>
      </c>
      <c r="O12" s="390">
        <v>0</v>
      </c>
      <c r="P12" s="391">
        <v>2018</v>
      </c>
      <c r="Q12" s="392">
        <v>2018</v>
      </c>
      <c r="R12" s="390">
        <v>0</v>
      </c>
      <c r="S12" s="390">
        <v>0</v>
      </c>
      <c r="T12" s="390">
        <v>0</v>
      </c>
      <c r="U12" s="390">
        <v>2</v>
      </c>
      <c r="V12" s="390">
        <v>2</v>
      </c>
      <c r="W12" s="390">
        <v>1</v>
      </c>
      <c r="X12" s="390">
        <v>0</v>
      </c>
      <c r="Y12" s="390">
        <v>0</v>
      </c>
      <c r="Z12" s="390">
        <v>0</v>
      </c>
      <c r="AA12" s="389">
        <v>0</v>
      </c>
      <c r="AB12" s="390">
        <v>0</v>
      </c>
      <c r="AC12" s="390">
        <v>0</v>
      </c>
      <c r="AD12" s="390">
        <v>0</v>
      </c>
      <c r="AE12" s="389">
        <v>40</v>
      </c>
      <c r="AF12" s="390">
        <v>0</v>
      </c>
      <c r="AG12" s="389">
        <v>1</v>
      </c>
      <c r="AH12" s="389">
        <v>0</v>
      </c>
      <c r="AI12" s="389">
        <v>0</v>
      </c>
      <c r="AJ12" s="393">
        <v>2018</v>
      </c>
    </row>
    <row r="13" spans="1:36" s="143" customFormat="1" ht="24" customHeight="1">
      <c r="A13" s="388">
        <v>2019</v>
      </c>
      <c r="B13" s="389">
        <v>1</v>
      </c>
      <c r="C13" s="389">
        <v>1</v>
      </c>
      <c r="D13" s="389">
        <v>3</v>
      </c>
      <c r="E13" s="389">
        <v>10</v>
      </c>
      <c r="F13" s="389">
        <v>0</v>
      </c>
      <c r="G13" s="390">
        <v>2</v>
      </c>
      <c r="H13" s="390">
        <v>0</v>
      </c>
      <c r="I13" s="389">
        <v>3</v>
      </c>
      <c r="J13" s="390">
        <v>0</v>
      </c>
      <c r="K13" s="390">
        <v>0</v>
      </c>
      <c r="L13" s="390">
        <v>2</v>
      </c>
      <c r="M13" s="389">
        <v>1</v>
      </c>
      <c r="N13" s="390">
        <v>0</v>
      </c>
      <c r="O13" s="390">
        <v>0</v>
      </c>
      <c r="P13" s="391">
        <v>2019</v>
      </c>
      <c r="Q13" s="392">
        <v>2019</v>
      </c>
      <c r="R13" s="390">
        <v>0</v>
      </c>
      <c r="S13" s="390">
        <v>0</v>
      </c>
      <c r="T13" s="390">
        <v>0</v>
      </c>
      <c r="U13" s="390">
        <v>2</v>
      </c>
      <c r="V13" s="390">
        <v>1</v>
      </c>
      <c r="W13" s="390">
        <v>6</v>
      </c>
      <c r="X13" s="390">
        <v>0</v>
      </c>
      <c r="Y13" s="390">
        <v>0</v>
      </c>
      <c r="Z13" s="390">
        <v>0</v>
      </c>
      <c r="AA13" s="389">
        <v>0</v>
      </c>
      <c r="AB13" s="390">
        <v>0</v>
      </c>
      <c r="AC13" s="390">
        <v>0</v>
      </c>
      <c r="AD13" s="390">
        <v>0</v>
      </c>
      <c r="AE13" s="389">
        <v>48</v>
      </c>
      <c r="AF13" s="390">
        <v>0</v>
      </c>
      <c r="AG13" s="389">
        <v>1</v>
      </c>
      <c r="AH13" s="389">
        <v>0</v>
      </c>
      <c r="AI13" s="389">
        <v>0</v>
      </c>
      <c r="AJ13" s="393">
        <v>2019</v>
      </c>
    </row>
    <row r="14" spans="1:36" s="274" customFormat="1" ht="24" customHeight="1">
      <c r="A14" s="394">
        <v>2020</v>
      </c>
      <c r="B14" s="395">
        <v>1</v>
      </c>
      <c r="C14" s="395">
        <v>1</v>
      </c>
      <c r="D14" s="395">
        <v>3</v>
      </c>
      <c r="E14" s="395">
        <v>11</v>
      </c>
      <c r="F14" s="395">
        <v>0</v>
      </c>
      <c r="G14" s="396">
        <v>2</v>
      </c>
      <c r="H14" s="396">
        <v>0</v>
      </c>
      <c r="I14" s="395">
        <v>3</v>
      </c>
      <c r="J14" s="519">
        <v>1</v>
      </c>
      <c r="K14" s="519">
        <v>0</v>
      </c>
      <c r="L14" s="519">
        <v>2</v>
      </c>
      <c r="M14" s="395">
        <v>1</v>
      </c>
      <c r="N14" s="396">
        <v>0</v>
      </c>
      <c r="O14" s="396">
        <v>0</v>
      </c>
      <c r="P14" s="397">
        <v>2020</v>
      </c>
      <c r="Q14" s="398">
        <v>2020</v>
      </c>
      <c r="R14" s="396">
        <v>0</v>
      </c>
      <c r="S14" s="396">
        <v>0</v>
      </c>
      <c r="T14" s="396">
        <v>0</v>
      </c>
      <c r="U14" s="396">
        <v>2</v>
      </c>
      <c r="V14" s="396">
        <v>1</v>
      </c>
      <c r="W14" s="396">
        <v>9</v>
      </c>
      <c r="X14" s="396">
        <v>0</v>
      </c>
      <c r="Y14" s="396">
        <v>0</v>
      </c>
      <c r="Z14" s="396">
        <v>0</v>
      </c>
      <c r="AA14" s="396">
        <v>0</v>
      </c>
      <c r="AB14" s="396">
        <v>0</v>
      </c>
      <c r="AC14" s="396">
        <v>0</v>
      </c>
      <c r="AD14" s="396">
        <v>0</v>
      </c>
      <c r="AE14" s="395">
        <v>45</v>
      </c>
      <c r="AF14" s="396">
        <v>0</v>
      </c>
      <c r="AG14" s="396">
        <v>1</v>
      </c>
      <c r="AH14" s="396">
        <v>0</v>
      </c>
      <c r="AI14" s="396">
        <v>0</v>
      </c>
      <c r="AJ14" s="399">
        <v>2020</v>
      </c>
    </row>
    <row r="15" spans="1:36" s="143" customFormat="1" ht="3" customHeight="1" thickBot="1">
      <c r="A15" s="144"/>
      <c r="B15" s="145"/>
      <c r="C15" s="146"/>
      <c r="D15" s="146"/>
      <c r="E15" s="146"/>
      <c r="F15" s="146"/>
      <c r="G15" s="147"/>
      <c r="H15" s="147"/>
      <c r="I15" s="147"/>
      <c r="J15" s="145"/>
      <c r="K15" s="145"/>
      <c r="L15" s="145"/>
      <c r="M15" s="148"/>
      <c r="N15" s="148"/>
      <c r="O15" s="148"/>
      <c r="P15" s="149"/>
      <c r="Q15" s="144"/>
      <c r="R15" s="145"/>
      <c r="S15" s="146"/>
      <c r="T15" s="146"/>
      <c r="U15" s="146"/>
      <c r="V15" s="146"/>
      <c r="W15" s="146"/>
      <c r="X15" s="145"/>
      <c r="Y15" s="145"/>
      <c r="Z15" s="145"/>
      <c r="AA15" s="145"/>
      <c r="AB15" s="147"/>
      <c r="AC15" s="145"/>
      <c r="AD15" s="145"/>
      <c r="AE15" s="148"/>
      <c r="AF15" s="148"/>
      <c r="AG15" s="148"/>
      <c r="AH15" s="148"/>
      <c r="AI15" s="148"/>
      <c r="AJ15" s="149"/>
    </row>
    <row r="16" spans="2:36" s="143" customFormat="1" ht="3" customHeight="1">
      <c r="B16" s="150"/>
      <c r="C16" s="151"/>
      <c r="D16" s="151"/>
      <c r="E16" s="151"/>
      <c r="F16" s="151"/>
      <c r="J16" s="150"/>
      <c r="K16" s="150"/>
      <c r="L16" s="150"/>
      <c r="M16" s="152"/>
      <c r="N16" s="152"/>
      <c r="O16" s="152"/>
      <c r="P16" s="151"/>
      <c r="R16" s="150"/>
      <c r="S16" s="151"/>
      <c r="T16" s="151"/>
      <c r="U16" s="151"/>
      <c r="V16" s="151"/>
      <c r="W16" s="151"/>
      <c r="X16" s="150"/>
      <c r="Y16" s="150"/>
      <c r="Z16" s="150"/>
      <c r="AA16" s="150"/>
      <c r="AC16" s="150"/>
      <c r="AD16" s="150"/>
      <c r="AE16" s="152"/>
      <c r="AF16" s="152"/>
      <c r="AG16" s="152"/>
      <c r="AH16" s="152"/>
      <c r="AI16" s="152"/>
      <c r="AJ16" s="151"/>
    </row>
    <row r="17" spans="1:37" s="81" customFormat="1" ht="12" customHeight="1">
      <c r="A17" s="153" t="s">
        <v>91</v>
      </c>
      <c r="B17" s="80"/>
      <c r="C17" s="80"/>
      <c r="D17" s="80"/>
      <c r="E17" s="80"/>
      <c r="F17" s="80"/>
      <c r="G17" s="79"/>
      <c r="H17" s="79"/>
      <c r="I17" s="79"/>
      <c r="J17" s="566" t="s">
        <v>193</v>
      </c>
      <c r="K17" s="79"/>
      <c r="L17" s="79"/>
      <c r="M17" s="83"/>
      <c r="N17" s="83"/>
      <c r="O17" s="83"/>
      <c r="P17" s="82"/>
      <c r="Q17" s="153" t="s">
        <v>91</v>
      </c>
      <c r="R17" s="567"/>
      <c r="S17" s="568"/>
      <c r="T17" s="568"/>
      <c r="U17" s="568"/>
      <c r="V17" s="568"/>
      <c r="W17" s="568"/>
      <c r="X17" s="566"/>
      <c r="Y17" s="566" t="s">
        <v>193</v>
      </c>
      <c r="Z17" s="567"/>
      <c r="AA17" s="567"/>
      <c r="AC17" s="567"/>
      <c r="AD17" s="567"/>
      <c r="AE17" s="83"/>
      <c r="AF17" s="83"/>
      <c r="AG17" s="83"/>
      <c r="AH17" s="83"/>
      <c r="AI17" s="83"/>
      <c r="AJ17" s="568"/>
      <c r="AK17" s="82"/>
    </row>
    <row r="18" spans="1:37" s="81" customFormat="1" ht="12" customHeight="1">
      <c r="A18" s="153" t="s">
        <v>449</v>
      </c>
      <c r="B18" s="80"/>
      <c r="C18" s="80"/>
      <c r="D18" s="80"/>
      <c r="E18" s="80"/>
      <c r="F18" s="80"/>
      <c r="G18" s="79"/>
      <c r="H18" s="79"/>
      <c r="I18" s="79"/>
      <c r="J18" s="566" t="s">
        <v>194</v>
      </c>
      <c r="K18" s="79"/>
      <c r="L18" s="79"/>
      <c r="M18" s="83"/>
      <c r="N18" s="83"/>
      <c r="O18" s="83"/>
      <c r="P18" s="82"/>
      <c r="Q18" s="153" t="s">
        <v>92</v>
      </c>
      <c r="R18" s="567"/>
      <c r="S18" s="568"/>
      <c r="T18" s="568"/>
      <c r="U18" s="568"/>
      <c r="V18" s="568"/>
      <c r="W18" s="568"/>
      <c r="X18" s="566"/>
      <c r="Y18" s="566" t="s">
        <v>194</v>
      </c>
      <c r="Z18" s="567"/>
      <c r="AA18" s="567"/>
      <c r="AC18" s="567"/>
      <c r="AD18" s="567"/>
      <c r="AE18" s="83"/>
      <c r="AF18" s="83"/>
      <c r="AG18" s="83"/>
      <c r="AH18" s="83"/>
      <c r="AI18" s="83"/>
      <c r="AJ18" s="568"/>
      <c r="AK18" s="82"/>
    </row>
    <row r="19" spans="1:37" s="81" customFormat="1" ht="12" customHeight="1">
      <c r="A19" s="153" t="s">
        <v>450</v>
      </c>
      <c r="B19" s="80"/>
      <c r="C19" s="80"/>
      <c r="D19" s="80"/>
      <c r="E19" s="80"/>
      <c r="F19" s="80"/>
      <c r="G19" s="79"/>
      <c r="H19" s="79"/>
      <c r="I19" s="79"/>
      <c r="J19" s="566" t="s">
        <v>195</v>
      </c>
      <c r="K19" s="79"/>
      <c r="L19" s="79"/>
      <c r="M19" s="83"/>
      <c r="N19" s="83"/>
      <c r="O19" s="83"/>
      <c r="P19" s="82"/>
      <c r="Q19" s="153" t="s">
        <v>93</v>
      </c>
      <c r="R19" s="567"/>
      <c r="S19" s="568"/>
      <c r="T19" s="568"/>
      <c r="U19" s="568"/>
      <c r="V19" s="568"/>
      <c r="W19" s="568"/>
      <c r="X19" s="79"/>
      <c r="Y19" s="566" t="s">
        <v>195</v>
      </c>
      <c r="Z19" s="567"/>
      <c r="AA19" s="567"/>
      <c r="AC19" s="567"/>
      <c r="AD19" s="567"/>
      <c r="AE19" s="83"/>
      <c r="AF19" s="83"/>
      <c r="AG19" s="83"/>
      <c r="AH19" s="83"/>
      <c r="AI19" s="83"/>
      <c r="AJ19" s="568"/>
      <c r="AK19" s="82"/>
    </row>
    <row r="20" spans="1:37" s="81" customFormat="1" ht="12" customHeight="1">
      <c r="A20" s="153" t="s">
        <v>182</v>
      </c>
      <c r="B20" s="80"/>
      <c r="C20" s="80"/>
      <c r="D20" s="80"/>
      <c r="E20" s="80"/>
      <c r="F20" s="80"/>
      <c r="G20" s="79"/>
      <c r="H20" s="79"/>
      <c r="I20" s="79"/>
      <c r="J20" s="566" t="s">
        <v>196</v>
      </c>
      <c r="K20" s="79"/>
      <c r="L20" s="79"/>
      <c r="M20" s="83"/>
      <c r="N20" s="83"/>
      <c r="O20" s="83"/>
      <c r="P20" s="82"/>
      <c r="Q20" s="153" t="s">
        <v>182</v>
      </c>
      <c r="R20" s="567"/>
      <c r="S20" s="568"/>
      <c r="T20" s="568"/>
      <c r="U20" s="568"/>
      <c r="V20" s="568"/>
      <c r="W20" s="568"/>
      <c r="X20" s="79"/>
      <c r="Y20" s="566" t="s">
        <v>196</v>
      </c>
      <c r="Z20" s="567"/>
      <c r="AA20" s="567"/>
      <c r="AC20" s="567"/>
      <c r="AD20" s="567"/>
      <c r="AE20" s="83"/>
      <c r="AF20" s="83"/>
      <c r="AG20" s="83"/>
      <c r="AH20" s="83"/>
      <c r="AI20" s="83"/>
      <c r="AJ20" s="568"/>
      <c r="AK20" s="82"/>
    </row>
    <row r="21" spans="1:37" s="81" customFormat="1" ht="12" customHeight="1">
      <c r="A21" s="153" t="s">
        <v>191</v>
      </c>
      <c r="B21" s="80"/>
      <c r="C21" s="80"/>
      <c r="D21" s="80"/>
      <c r="E21" s="80"/>
      <c r="F21" s="80"/>
      <c r="G21" s="79"/>
      <c r="H21" s="79"/>
      <c r="I21" s="79"/>
      <c r="J21" s="566" t="s">
        <v>197</v>
      </c>
      <c r="K21" s="79"/>
      <c r="L21" s="79"/>
      <c r="M21" s="83"/>
      <c r="N21" s="83"/>
      <c r="O21" s="83"/>
      <c r="P21" s="82"/>
      <c r="Q21" s="153" t="s">
        <v>191</v>
      </c>
      <c r="R21" s="567"/>
      <c r="S21" s="568"/>
      <c r="T21" s="568"/>
      <c r="U21" s="568"/>
      <c r="V21" s="568"/>
      <c r="W21" s="568"/>
      <c r="X21" s="79"/>
      <c r="Y21" s="566" t="s">
        <v>197</v>
      </c>
      <c r="Z21" s="567"/>
      <c r="AA21" s="567"/>
      <c r="AC21" s="567"/>
      <c r="AD21" s="567"/>
      <c r="AE21" s="83"/>
      <c r="AF21" s="83"/>
      <c r="AG21" s="83"/>
      <c r="AH21" s="83"/>
      <c r="AI21" s="83"/>
      <c r="AJ21" s="568"/>
      <c r="AK21" s="82"/>
    </row>
    <row r="22" spans="1:37" s="81" customFormat="1" ht="12" customHeight="1">
      <c r="A22" s="153" t="s">
        <v>192</v>
      </c>
      <c r="B22" s="80"/>
      <c r="C22" s="80"/>
      <c r="D22" s="80"/>
      <c r="E22" s="80"/>
      <c r="F22" s="80"/>
      <c r="G22" s="79"/>
      <c r="H22" s="79"/>
      <c r="I22" s="79"/>
      <c r="J22" s="566" t="s">
        <v>198</v>
      </c>
      <c r="K22" s="79"/>
      <c r="L22" s="79"/>
      <c r="M22" s="83"/>
      <c r="N22" s="83"/>
      <c r="O22" s="83"/>
      <c r="P22" s="82"/>
      <c r="Q22" s="153" t="s">
        <v>192</v>
      </c>
      <c r="R22" s="567"/>
      <c r="S22" s="568"/>
      <c r="T22" s="568"/>
      <c r="U22" s="568"/>
      <c r="V22" s="568"/>
      <c r="W22" s="568"/>
      <c r="X22" s="79"/>
      <c r="Y22" s="566" t="s">
        <v>198</v>
      </c>
      <c r="Z22" s="567"/>
      <c r="AA22" s="567"/>
      <c r="AC22" s="567"/>
      <c r="AD22" s="567"/>
      <c r="AE22" s="83"/>
      <c r="AF22" s="83"/>
      <c r="AG22" s="83"/>
      <c r="AH22" s="83"/>
      <c r="AI22" s="83"/>
      <c r="AJ22" s="568"/>
      <c r="AK22" s="82"/>
    </row>
    <row r="23" spans="1:36" s="81" customFormat="1" ht="12" customHeight="1">
      <c r="A23" s="80" t="s">
        <v>71</v>
      </c>
      <c r="B23" s="80"/>
      <c r="C23" s="80"/>
      <c r="D23" s="80"/>
      <c r="E23" s="80"/>
      <c r="F23" s="79"/>
      <c r="G23" s="79"/>
      <c r="H23" s="79"/>
      <c r="J23" s="80" t="s">
        <v>30</v>
      </c>
      <c r="K23" s="79"/>
      <c r="L23" s="83"/>
      <c r="M23" s="83"/>
      <c r="N23" s="83"/>
      <c r="O23" s="82"/>
      <c r="Q23" s="80" t="s">
        <v>71</v>
      </c>
      <c r="R23" s="80"/>
      <c r="S23" s="80"/>
      <c r="T23" s="80"/>
      <c r="U23" s="80"/>
      <c r="V23" s="80"/>
      <c r="W23" s="80"/>
      <c r="X23" s="80"/>
      <c r="Y23" s="80" t="s">
        <v>30</v>
      </c>
      <c r="Z23" s="79"/>
      <c r="AA23" s="79"/>
      <c r="AB23" s="79"/>
      <c r="AC23" s="79"/>
      <c r="AD23" s="79"/>
      <c r="AE23" s="79"/>
      <c r="AF23" s="83"/>
      <c r="AG23" s="83"/>
      <c r="AH23" s="83"/>
      <c r="AI23" s="83"/>
      <c r="AJ23" s="82"/>
    </row>
    <row r="24" spans="17:36" ht="15.75">
      <c r="Q24" s="157"/>
      <c r="R24" s="154"/>
      <c r="S24" s="154"/>
      <c r="T24" s="154"/>
      <c r="U24" s="154"/>
      <c r="V24" s="154"/>
      <c r="W24" s="155"/>
      <c r="Z24" s="155"/>
      <c r="AA24" s="156"/>
      <c r="AB24" s="155"/>
      <c r="AC24" s="155"/>
      <c r="AD24" s="155"/>
      <c r="AE24" s="152"/>
      <c r="AF24" s="152"/>
      <c r="AG24" s="152"/>
      <c r="AH24" s="152"/>
      <c r="AI24" s="152"/>
      <c r="AJ24" s="152"/>
    </row>
    <row r="25" ht="15.75">
      <c r="Q25" s="157"/>
    </row>
  </sheetData>
  <sheetProtection/>
  <mergeCells count="20">
    <mergeCell ref="U6:W6"/>
    <mergeCell ref="X6:AI6"/>
    <mergeCell ref="AJ6:AJ9"/>
    <mergeCell ref="B7:E7"/>
    <mergeCell ref="F7:I7"/>
    <mergeCell ref="J7:O7"/>
    <mergeCell ref="R7:S7"/>
    <mergeCell ref="U7:W7"/>
    <mergeCell ref="X7:AI7"/>
    <mergeCell ref="F8:H8"/>
    <mergeCell ref="J3:P3"/>
    <mergeCell ref="X3:AJ3"/>
    <mergeCell ref="A6:A9"/>
    <mergeCell ref="B6:E6"/>
    <mergeCell ref="F6:I6"/>
    <mergeCell ref="J6:O6"/>
    <mergeCell ref="P6:P9"/>
    <mergeCell ref="Q6:Q9"/>
    <mergeCell ref="R6:S6"/>
    <mergeCell ref="T6:T7"/>
  </mergeCells>
  <printOptions horizontalCentered="1"/>
  <pageMargins left="0.984251968503937" right="0.984251968503937" top="0.5905511811023623" bottom="0.5905511811023623" header="0" footer="0"/>
  <pageSetup fitToWidth="2"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9" sqref="A19"/>
    </sheetView>
  </sheetViews>
  <sheetFormatPr defaultColWidth="7.99609375" defaultRowHeight="13.5"/>
  <cols>
    <col min="1" max="3" width="10.77734375" style="217" customWidth="1"/>
    <col min="4" max="6" width="10.77734375" style="218" customWidth="1"/>
    <col min="7" max="8" width="10.77734375" style="217" customWidth="1"/>
    <col min="9" max="16384" width="7.99609375" style="217" customWidth="1"/>
  </cols>
  <sheetData>
    <row r="1" spans="1:8" s="187" customFormat="1" ht="11.25">
      <c r="A1" s="22" t="s">
        <v>99</v>
      </c>
      <c r="B1" s="184"/>
      <c r="C1" s="184"/>
      <c r="D1" s="185"/>
      <c r="E1" s="185"/>
      <c r="F1" s="185"/>
      <c r="G1" s="186"/>
      <c r="H1" s="24" t="s">
        <v>367</v>
      </c>
    </row>
    <row r="2" spans="1:8" s="191" customFormat="1" ht="6.75" customHeight="1">
      <c r="A2" s="188"/>
      <c r="B2" s="188"/>
      <c r="C2" s="188"/>
      <c r="D2" s="189"/>
      <c r="E2" s="189"/>
      <c r="F2" s="189"/>
      <c r="G2" s="189"/>
      <c r="H2" s="190"/>
    </row>
    <row r="3" spans="1:9" s="193" customFormat="1" ht="23.25">
      <c r="A3" s="703" t="s">
        <v>199</v>
      </c>
      <c r="B3" s="703"/>
      <c r="C3" s="703"/>
      <c r="D3" s="703"/>
      <c r="E3" s="703" t="s">
        <v>200</v>
      </c>
      <c r="F3" s="703"/>
      <c r="G3" s="703"/>
      <c r="H3" s="703"/>
      <c r="I3" s="192"/>
    </row>
    <row r="4" spans="1:9" s="197" customFormat="1" ht="20.25">
      <c r="A4" s="704"/>
      <c r="B4" s="704"/>
      <c r="C4" s="704"/>
      <c r="D4" s="704"/>
      <c r="E4" s="195"/>
      <c r="F4" s="194"/>
      <c r="G4" s="194"/>
      <c r="H4" s="194"/>
      <c r="I4" s="196"/>
    </row>
    <row r="5" spans="1:8" s="191" customFormat="1" ht="6.75" customHeight="1">
      <c r="A5" s="198"/>
      <c r="B5" s="198"/>
      <c r="C5" s="198"/>
      <c r="D5" s="189"/>
      <c r="E5" s="695"/>
      <c r="F5" s="199"/>
      <c r="G5" s="200"/>
      <c r="H5" s="201"/>
    </row>
    <row r="6" spans="1:8" s="191" customFormat="1" ht="16.5" thickBot="1">
      <c r="A6" s="202" t="s">
        <v>70</v>
      </c>
      <c r="B6" s="202"/>
      <c r="C6" s="202"/>
      <c r="D6" s="202"/>
      <c r="E6" s="202"/>
      <c r="F6" s="202"/>
      <c r="G6" s="202"/>
      <c r="H6" s="203" t="s">
        <v>29</v>
      </c>
    </row>
    <row r="7" spans="1:8" s="204" customFormat="1" ht="23.25" customHeight="1">
      <c r="A7" s="709" t="s">
        <v>119</v>
      </c>
      <c r="B7" s="696" t="s">
        <v>296</v>
      </c>
      <c r="C7" s="699" t="s">
        <v>297</v>
      </c>
      <c r="D7" s="700"/>
      <c r="E7" s="717" t="s">
        <v>202</v>
      </c>
      <c r="F7" s="717"/>
      <c r="G7" s="718"/>
      <c r="H7" s="705" t="s">
        <v>24</v>
      </c>
    </row>
    <row r="8" spans="1:8" s="204" customFormat="1" ht="23.25" customHeight="1">
      <c r="A8" s="710"/>
      <c r="B8" s="697"/>
      <c r="C8" s="400"/>
      <c r="D8" s="401" t="s">
        <v>298</v>
      </c>
      <c r="E8" s="693" t="s">
        <v>32</v>
      </c>
      <c r="F8" s="694"/>
      <c r="G8" s="402" t="s">
        <v>299</v>
      </c>
      <c r="H8" s="706"/>
    </row>
    <row r="9" spans="1:8" s="204" customFormat="1" ht="23.25" customHeight="1">
      <c r="A9" s="710"/>
      <c r="B9" s="697" t="s">
        <v>201</v>
      </c>
      <c r="C9" s="400"/>
      <c r="D9" s="712"/>
      <c r="E9" s="714" t="s">
        <v>300</v>
      </c>
      <c r="F9" s="716" t="s">
        <v>301</v>
      </c>
      <c r="G9" s="403" t="s">
        <v>203</v>
      </c>
      <c r="H9" s="707"/>
    </row>
    <row r="10" spans="1:8" s="204" customFormat="1" ht="23.25" customHeight="1">
      <c r="A10" s="711"/>
      <c r="B10" s="698"/>
      <c r="C10" s="405"/>
      <c r="D10" s="713"/>
      <c r="E10" s="715"/>
      <c r="F10" s="713"/>
      <c r="G10" s="404" t="s">
        <v>204</v>
      </c>
      <c r="H10" s="708"/>
    </row>
    <row r="11" spans="1:9" s="166" customFormat="1" ht="24.75" customHeight="1">
      <c r="A11" s="406" t="s">
        <v>103</v>
      </c>
      <c r="B11" s="407">
        <v>13</v>
      </c>
      <c r="C11" s="408">
        <v>23768875</v>
      </c>
      <c r="D11" s="408">
        <v>1100239</v>
      </c>
      <c r="E11" s="408">
        <v>1047427</v>
      </c>
      <c r="F11" s="408">
        <v>52812</v>
      </c>
      <c r="G11" s="409">
        <v>22668636</v>
      </c>
      <c r="H11" s="410">
        <v>2016</v>
      </c>
      <c r="I11" s="163"/>
    </row>
    <row r="12" spans="1:9" s="166" customFormat="1" ht="24.75" customHeight="1">
      <c r="A12" s="406" t="s">
        <v>110</v>
      </c>
      <c r="B12" s="407">
        <v>13</v>
      </c>
      <c r="C12" s="408">
        <v>24997216</v>
      </c>
      <c r="D12" s="408">
        <v>1005149</v>
      </c>
      <c r="E12" s="408">
        <v>962496</v>
      </c>
      <c r="F12" s="408">
        <v>42653</v>
      </c>
      <c r="G12" s="409">
        <v>23992067</v>
      </c>
      <c r="H12" s="410">
        <v>2017</v>
      </c>
      <c r="I12" s="163"/>
    </row>
    <row r="13" spans="1:9" s="166" customFormat="1" ht="24.75" customHeight="1">
      <c r="A13" s="406" t="s">
        <v>112</v>
      </c>
      <c r="B13" s="407">
        <v>10</v>
      </c>
      <c r="C13" s="408">
        <v>18264841</v>
      </c>
      <c r="D13" s="408">
        <v>851334</v>
      </c>
      <c r="E13" s="408">
        <v>1232966</v>
      </c>
      <c r="F13" s="408">
        <v>7611</v>
      </c>
      <c r="G13" s="409">
        <v>17413507</v>
      </c>
      <c r="H13" s="410">
        <v>2018</v>
      </c>
      <c r="I13" s="163"/>
    </row>
    <row r="14" spans="1:9" s="166" customFormat="1" ht="24.75" customHeight="1">
      <c r="A14" s="406" t="s">
        <v>360</v>
      </c>
      <c r="B14" s="407">
        <v>16</v>
      </c>
      <c r="C14" s="408">
        <v>18501641</v>
      </c>
      <c r="D14" s="408">
        <v>850500</v>
      </c>
      <c r="E14" s="408">
        <v>838749</v>
      </c>
      <c r="F14" s="408">
        <v>11751</v>
      </c>
      <c r="G14" s="409">
        <v>17651141</v>
      </c>
      <c r="H14" s="410">
        <v>2019</v>
      </c>
      <c r="I14" s="163"/>
    </row>
    <row r="15" spans="1:9" s="166" customFormat="1" ht="25.5" customHeight="1">
      <c r="A15" s="411" t="s">
        <v>361</v>
      </c>
      <c r="B15" s="412">
        <v>16</v>
      </c>
      <c r="C15" s="413">
        <f>D15+G15</f>
        <v>13308226</v>
      </c>
      <c r="D15" s="413">
        <v>550551</v>
      </c>
      <c r="E15" s="413">
        <v>550338</v>
      </c>
      <c r="F15" s="413">
        <v>213</v>
      </c>
      <c r="G15" s="414">
        <v>12757675</v>
      </c>
      <c r="H15" s="415">
        <v>2020</v>
      </c>
      <c r="I15" s="163"/>
    </row>
    <row r="16" spans="1:9" s="165" customFormat="1" ht="6" customHeight="1" thickBot="1">
      <c r="A16" s="258"/>
      <c r="B16" s="259"/>
      <c r="C16" s="260"/>
      <c r="D16" s="261"/>
      <c r="E16" s="261"/>
      <c r="F16" s="261"/>
      <c r="G16" s="262"/>
      <c r="H16" s="263"/>
      <c r="I16" s="164"/>
    </row>
    <row r="17" spans="1:9" s="191" customFormat="1" ht="15.75" customHeight="1" hidden="1" thickBot="1" thickTop="1">
      <c r="A17" s="205"/>
      <c r="B17" s="206"/>
      <c r="C17" s="206"/>
      <c r="D17" s="207"/>
      <c r="E17" s="207"/>
      <c r="F17" s="207"/>
      <c r="G17" s="208"/>
      <c r="H17" s="209" t="s">
        <v>27</v>
      </c>
      <c r="I17" s="210"/>
    </row>
    <row r="18" spans="1:9" s="191" customFormat="1" ht="15" customHeight="1" hidden="1" thickTop="1">
      <c r="A18" s="208"/>
      <c r="B18" s="208"/>
      <c r="C18" s="208"/>
      <c r="D18" s="202"/>
      <c r="E18" s="202"/>
      <c r="F18" s="202" t="s">
        <v>28</v>
      </c>
      <c r="G18" s="190"/>
      <c r="H18" s="211"/>
      <c r="I18" s="203"/>
    </row>
    <row r="19" spans="1:9" s="191" customFormat="1" ht="15" customHeight="1">
      <c r="A19" s="202" t="s">
        <v>205</v>
      </c>
      <c r="B19" s="277"/>
      <c r="C19" s="277"/>
      <c r="D19" s="202"/>
      <c r="E19" s="202" t="s">
        <v>206</v>
      </c>
      <c r="F19" s="202"/>
      <c r="G19" s="202"/>
      <c r="H19" s="202"/>
      <c r="I19" s="203"/>
    </row>
    <row r="20" spans="1:9" s="212" customFormat="1" ht="17.25" customHeight="1">
      <c r="A20" s="190" t="s">
        <v>71</v>
      </c>
      <c r="B20" s="190"/>
      <c r="C20" s="190"/>
      <c r="D20" s="189"/>
      <c r="E20" s="189" t="s">
        <v>30</v>
      </c>
      <c r="G20" s="189"/>
      <c r="H20" s="189"/>
      <c r="I20" s="189"/>
    </row>
    <row r="21" spans="1:9" s="212" customFormat="1" ht="30.75" customHeight="1">
      <c r="A21" s="701"/>
      <c r="B21" s="701"/>
      <c r="C21" s="701"/>
      <c r="D21" s="702"/>
      <c r="E21" s="702"/>
      <c r="F21" s="702"/>
      <c r="G21" s="702"/>
      <c r="H21" s="702"/>
      <c r="I21" s="211"/>
    </row>
    <row r="22" spans="1:9" s="191" customFormat="1" ht="15.75">
      <c r="A22" s="213"/>
      <c r="B22" s="213"/>
      <c r="C22" s="213"/>
      <c r="D22" s="214"/>
      <c r="E22" s="214"/>
      <c r="F22" s="214"/>
      <c r="G22" s="213"/>
      <c r="H22" s="215"/>
      <c r="I22" s="216"/>
    </row>
    <row r="23" spans="4:6" s="191" customFormat="1" ht="15.75">
      <c r="D23" s="172"/>
      <c r="E23" s="172"/>
      <c r="F23" s="172"/>
    </row>
    <row r="24" spans="4:6" s="191" customFormat="1" ht="15.75">
      <c r="D24" s="172"/>
      <c r="E24" s="172"/>
      <c r="F24" s="172"/>
    </row>
    <row r="25" spans="4:6" s="191" customFormat="1" ht="15.75">
      <c r="D25" s="172"/>
      <c r="E25" s="172"/>
      <c r="F25" s="172"/>
    </row>
    <row r="26" spans="4:6" s="191" customFormat="1" ht="15.75">
      <c r="D26" s="172"/>
      <c r="E26" s="172"/>
      <c r="F26" s="172"/>
    </row>
    <row r="27" spans="4:6" s="191" customFormat="1" ht="15.75">
      <c r="D27" s="172"/>
      <c r="E27" s="172"/>
      <c r="F27" s="172"/>
    </row>
    <row r="28" spans="4:6" s="191" customFormat="1" ht="15.75">
      <c r="D28" s="172"/>
      <c r="E28" s="172"/>
      <c r="F28" s="172"/>
    </row>
    <row r="29" spans="4:6" s="191" customFormat="1" ht="15.75">
      <c r="D29" s="172"/>
      <c r="E29" s="172"/>
      <c r="F29" s="172"/>
    </row>
    <row r="30" spans="4:6" s="191" customFormat="1" ht="15.75">
      <c r="D30" s="172"/>
      <c r="E30" s="172"/>
      <c r="F30" s="172"/>
    </row>
    <row r="31" spans="4:6" s="191" customFormat="1" ht="15.75">
      <c r="D31" s="172"/>
      <c r="E31" s="172"/>
      <c r="F31" s="172"/>
    </row>
    <row r="32" spans="4:6" s="191" customFormat="1" ht="15.75">
      <c r="D32" s="172"/>
      <c r="E32" s="172"/>
      <c r="F32" s="172"/>
    </row>
    <row r="33" spans="4:6" s="191" customFormat="1" ht="15.75">
      <c r="D33" s="172"/>
      <c r="E33" s="172"/>
      <c r="F33" s="172"/>
    </row>
    <row r="34" spans="4:6" s="191" customFormat="1" ht="15.75">
      <c r="D34" s="172"/>
      <c r="E34" s="172"/>
      <c r="F34" s="172"/>
    </row>
    <row r="35" spans="4:6" s="191" customFormat="1" ht="15.75">
      <c r="D35" s="172"/>
      <c r="E35" s="172"/>
      <c r="F35" s="172"/>
    </row>
    <row r="36" spans="4:6" s="191" customFormat="1" ht="15.75">
      <c r="D36" s="172"/>
      <c r="E36" s="172"/>
      <c r="F36" s="172"/>
    </row>
    <row r="37" spans="4:6" s="191" customFormat="1" ht="15.75">
      <c r="D37" s="172"/>
      <c r="E37" s="172"/>
      <c r="F37" s="172"/>
    </row>
    <row r="38" spans="4:6" s="191" customFormat="1" ht="15.75">
      <c r="D38" s="172"/>
      <c r="E38" s="172"/>
      <c r="F38" s="172"/>
    </row>
    <row r="39" spans="4:6" s="191" customFormat="1" ht="15.75">
      <c r="D39" s="172"/>
      <c r="E39" s="172"/>
      <c r="F39" s="172"/>
    </row>
    <row r="40" spans="4:6" s="191" customFormat="1" ht="15.75">
      <c r="D40" s="172"/>
      <c r="E40" s="172"/>
      <c r="F40" s="172"/>
    </row>
    <row r="41" spans="4:6" s="191" customFormat="1" ht="15.75">
      <c r="D41" s="172"/>
      <c r="E41" s="172"/>
      <c r="F41" s="172"/>
    </row>
    <row r="42" spans="4:6" s="191" customFormat="1" ht="15.75">
      <c r="D42" s="172"/>
      <c r="E42" s="172"/>
      <c r="F42" s="172"/>
    </row>
    <row r="43" spans="4:6" s="191" customFormat="1" ht="15.75">
      <c r="D43" s="172"/>
      <c r="E43" s="172"/>
      <c r="F43" s="172"/>
    </row>
    <row r="44" spans="4:6" s="191" customFormat="1" ht="15.75">
      <c r="D44" s="172"/>
      <c r="E44" s="172"/>
      <c r="F44" s="172"/>
    </row>
  </sheetData>
  <sheetProtection/>
  <mergeCells count="14">
    <mergeCell ref="A3:D3"/>
    <mergeCell ref="A4:D4"/>
    <mergeCell ref="H7:H10"/>
    <mergeCell ref="A7:A10"/>
    <mergeCell ref="D9:D10"/>
    <mergeCell ref="E9:E10"/>
    <mergeCell ref="F9:F10"/>
    <mergeCell ref="E3:H3"/>
    <mergeCell ref="E7:G7"/>
    <mergeCell ref="E8:F8"/>
    <mergeCell ref="B7:B8"/>
    <mergeCell ref="B9:B10"/>
    <mergeCell ref="C7:D7"/>
    <mergeCell ref="A21:H21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Q46" sqref="Q46"/>
    </sheetView>
  </sheetViews>
  <sheetFormatPr defaultColWidth="7.99609375" defaultRowHeight="13.5"/>
  <cols>
    <col min="1" max="1" width="15.10546875" style="19" customWidth="1"/>
    <col min="2" max="2" width="14.21484375" style="19" customWidth="1"/>
    <col min="3" max="4" width="11.6640625" style="19" customWidth="1"/>
    <col min="5" max="6" width="6.77734375" style="19" customWidth="1"/>
    <col min="7" max="7" width="8.99609375" style="19" bestFit="1" customWidth="1"/>
    <col min="8" max="8" width="9.6640625" style="19" customWidth="1"/>
    <col min="9" max="10" width="8.10546875" style="19" bestFit="1" customWidth="1"/>
    <col min="11" max="11" width="8.77734375" style="19" bestFit="1" customWidth="1"/>
    <col min="12" max="12" width="10.3359375" style="19" customWidth="1"/>
    <col min="13" max="13" width="12.3359375" style="19" customWidth="1"/>
    <col min="14" max="15" width="0.44140625" style="19" customWidth="1"/>
    <col min="16" max="16" width="8.4453125" style="19" bestFit="1" customWidth="1"/>
    <col min="17" max="16384" width="7.99609375" style="19" customWidth="1"/>
  </cols>
  <sheetData>
    <row r="1" spans="1:19" s="20" customFormat="1" ht="12" customHeight="1">
      <c r="A1" s="30" t="s">
        <v>99</v>
      </c>
      <c r="M1" s="24" t="s">
        <v>367</v>
      </c>
      <c r="N1" s="21"/>
      <c r="O1" s="21"/>
      <c r="P1" s="21"/>
      <c r="Q1" s="21"/>
      <c r="R1" s="21"/>
      <c r="S1" s="21"/>
    </row>
    <row r="2" spans="14:19" s="76" customFormat="1" ht="12" customHeight="1">
      <c r="N2" s="77"/>
      <c r="O2" s="77"/>
      <c r="P2" s="77"/>
      <c r="Q2" s="77"/>
      <c r="R2" s="77"/>
      <c r="S2" s="77"/>
    </row>
    <row r="3" spans="1:19" s="160" customFormat="1" ht="23.25">
      <c r="A3" s="158" t="s">
        <v>207</v>
      </c>
      <c r="B3" s="158"/>
      <c r="C3" s="158"/>
      <c r="D3" s="158"/>
      <c r="E3" s="723" t="s">
        <v>208</v>
      </c>
      <c r="F3" s="723"/>
      <c r="G3" s="723"/>
      <c r="H3" s="723"/>
      <c r="I3" s="723"/>
      <c r="J3" s="723"/>
      <c r="K3" s="723"/>
      <c r="L3" s="723"/>
      <c r="M3" s="723"/>
      <c r="N3" s="159"/>
      <c r="O3" s="159"/>
      <c r="P3" s="159"/>
      <c r="Q3" s="159"/>
      <c r="R3" s="159"/>
      <c r="S3" s="159"/>
    </row>
    <row r="4" spans="14:19" s="76" customFormat="1" ht="12">
      <c r="N4" s="77"/>
      <c r="O4" s="77"/>
      <c r="P4" s="77"/>
      <c r="Q4" s="77"/>
      <c r="R4" s="77"/>
      <c r="S4" s="77"/>
    </row>
    <row r="5" spans="1:19" s="161" customFormat="1" ht="14.25" customHeight="1" thickBot="1">
      <c r="A5" s="278" t="s">
        <v>209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724" t="s">
        <v>210</v>
      </c>
      <c r="M5" s="724"/>
      <c r="N5" s="125"/>
      <c r="O5" s="125"/>
      <c r="P5" s="125"/>
      <c r="Q5" s="125"/>
      <c r="R5" s="125"/>
      <c r="S5" s="125"/>
    </row>
    <row r="6" spans="1:19" s="281" customFormat="1" ht="19.5" customHeight="1">
      <c r="A6" s="725" t="s">
        <v>220</v>
      </c>
      <c r="B6" s="726" t="s">
        <v>307</v>
      </c>
      <c r="C6" s="728" t="s">
        <v>308</v>
      </c>
      <c r="D6" s="729"/>
      <c r="E6" s="730" t="s">
        <v>309</v>
      </c>
      <c r="F6" s="731"/>
      <c r="G6" s="731"/>
      <c r="H6" s="731"/>
      <c r="I6" s="731"/>
      <c r="J6" s="731"/>
      <c r="K6" s="732"/>
      <c r="L6" s="424" t="s">
        <v>310</v>
      </c>
      <c r="M6" s="733" t="s">
        <v>52</v>
      </c>
      <c r="N6" s="280"/>
      <c r="O6" s="280"/>
      <c r="P6" s="280"/>
      <c r="Q6" s="280"/>
      <c r="R6" s="280"/>
      <c r="S6" s="280"/>
    </row>
    <row r="7" spans="1:19" s="281" customFormat="1" ht="13.5" customHeight="1">
      <c r="A7" s="719"/>
      <c r="B7" s="727"/>
      <c r="C7" s="425" t="s">
        <v>311</v>
      </c>
      <c r="D7" s="425" t="s">
        <v>312</v>
      </c>
      <c r="E7" s="425" t="s">
        <v>313</v>
      </c>
      <c r="F7" s="426" t="s">
        <v>314</v>
      </c>
      <c r="G7" s="426" t="s">
        <v>315</v>
      </c>
      <c r="H7" s="425" t="s">
        <v>316</v>
      </c>
      <c r="I7" s="425" t="s">
        <v>317</v>
      </c>
      <c r="J7" s="426" t="s">
        <v>318</v>
      </c>
      <c r="K7" s="426" t="s">
        <v>319</v>
      </c>
      <c r="L7" s="418"/>
      <c r="M7" s="734"/>
      <c r="N7" s="280"/>
      <c r="O7" s="280"/>
      <c r="P7" s="280"/>
      <c r="Q7" s="280"/>
      <c r="R7" s="280"/>
      <c r="S7" s="280"/>
    </row>
    <row r="8" spans="1:19" s="281" customFormat="1" ht="13.5" customHeight="1">
      <c r="A8" s="719" t="s">
        <v>320</v>
      </c>
      <c r="B8" s="721" t="s">
        <v>53</v>
      </c>
      <c r="C8" s="427"/>
      <c r="D8" s="427"/>
      <c r="E8" s="427"/>
      <c r="F8" s="418" t="s">
        <v>54</v>
      </c>
      <c r="G8" s="418"/>
      <c r="H8" s="427" t="s">
        <v>55</v>
      </c>
      <c r="I8" s="428" t="s">
        <v>212</v>
      </c>
      <c r="J8" s="428"/>
      <c r="K8" s="428" t="s">
        <v>215</v>
      </c>
      <c r="L8" s="418" t="s">
        <v>56</v>
      </c>
      <c r="M8" s="734" t="s">
        <v>57</v>
      </c>
      <c r="N8" s="280"/>
      <c r="O8" s="280"/>
      <c r="P8" s="280"/>
      <c r="Q8" s="280"/>
      <c r="R8" s="280"/>
      <c r="S8" s="280"/>
    </row>
    <row r="9" spans="1:19" s="281" customFormat="1" ht="13.5" customHeight="1">
      <c r="A9" s="720"/>
      <c r="B9" s="722"/>
      <c r="C9" s="429" t="s">
        <v>58</v>
      </c>
      <c r="D9" s="429" t="s">
        <v>59</v>
      </c>
      <c r="E9" s="429" t="s">
        <v>60</v>
      </c>
      <c r="F9" s="430" t="s">
        <v>61</v>
      </c>
      <c r="G9" s="430" t="s">
        <v>211</v>
      </c>
      <c r="H9" s="429" t="s">
        <v>62</v>
      </c>
      <c r="I9" s="429" t="s">
        <v>213</v>
      </c>
      <c r="J9" s="429" t="s">
        <v>214</v>
      </c>
      <c r="K9" s="429" t="s">
        <v>216</v>
      </c>
      <c r="L9" s="429" t="s">
        <v>217</v>
      </c>
      <c r="M9" s="735"/>
      <c r="N9" s="280"/>
      <c r="O9" s="280"/>
      <c r="P9" s="280"/>
      <c r="Q9" s="280"/>
      <c r="R9" s="280"/>
      <c r="S9" s="280"/>
    </row>
    <row r="10" spans="1:13" s="281" customFormat="1" ht="21" customHeight="1" hidden="1">
      <c r="A10" s="418" t="s">
        <v>321</v>
      </c>
      <c r="B10" s="419">
        <v>2150000</v>
      </c>
      <c r="C10" s="420">
        <v>350000</v>
      </c>
      <c r="D10" s="420">
        <v>3500</v>
      </c>
      <c r="E10" s="420">
        <v>11</v>
      </c>
      <c r="F10" s="420">
        <v>0</v>
      </c>
      <c r="G10" s="420">
        <v>6</v>
      </c>
      <c r="H10" s="420">
        <v>0</v>
      </c>
      <c r="I10" s="431">
        <v>0</v>
      </c>
      <c r="J10" s="431">
        <v>4</v>
      </c>
      <c r="K10" s="431">
        <v>4</v>
      </c>
      <c r="L10" s="420">
        <v>9119000</v>
      </c>
      <c r="M10" s="432" t="s">
        <v>63</v>
      </c>
    </row>
    <row r="11" spans="1:13" s="281" customFormat="1" ht="21" customHeight="1" hidden="1">
      <c r="A11" s="418" t="s">
        <v>322</v>
      </c>
      <c r="B11" s="419">
        <v>262417</v>
      </c>
      <c r="C11" s="420">
        <v>60000</v>
      </c>
      <c r="D11" s="420">
        <v>1200</v>
      </c>
      <c r="E11" s="420">
        <v>9</v>
      </c>
      <c r="F11" s="420">
        <v>0</v>
      </c>
      <c r="G11" s="420">
        <v>4</v>
      </c>
      <c r="H11" s="433">
        <v>0</v>
      </c>
      <c r="I11" s="431">
        <v>0</v>
      </c>
      <c r="J11" s="431">
        <v>1</v>
      </c>
      <c r="K11" s="431">
        <v>3</v>
      </c>
      <c r="L11" s="420">
        <v>1042780</v>
      </c>
      <c r="M11" s="432" t="s">
        <v>64</v>
      </c>
    </row>
    <row r="12" spans="1:13" s="281" customFormat="1" ht="21" customHeight="1" hidden="1">
      <c r="A12" s="418" t="s">
        <v>305</v>
      </c>
      <c r="B12" s="420">
        <v>100000</v>
      </c>
      <c r="C12" s="420">
        <v>100000</v>
      </c>
      <c r="D12" s="420">
        <v>2000</v>
      </c>
      <c r="E12" s="420">
        <v>1</v>
      </c>
      <c r="F12" s="420">
        <v>0</v>
      </c>
      <c r="G12" s="420">
        <v>0</v>
      </c>
      <c r="H12" s="433">
        <v>0</v>
      </c>
      <c r="I12" s="431">
        <v>0</v>
      </c>
      <c r="J12" s="431">
        <v>0</v>
      </c>
      <c r="K12" s="431">
        <v>1</v>
      </c>
      <c r="L12" s="420">
        <v>34273</v>
      </c>
      <c r="M12" s="432" t="s">
        <v>65</v>
      </c>
    </row>
    <row r="13" spans="1:13" s="281" customFormat="1" ht="21" customHeight="1" hidden="1">
      <c r="A13" s="418" t="s">
        <v>323</v>
      </c>
      <c r="B13" s="420">
        <v>165000</v>
      </c>
      <c r="C13" s="420">
        <v>64000</v>
      </c>
      <c r="D13" s="420">
        <v>800</v>
      </c>
      <c r="E13" s="420">
        <v>1</v>
      </c>
      <c r="F13" s="420">
        <v>0</v>
      </c>
      <c r="G13" s="420">
        <v>1</v>
      </c>
      <c r="H13" s="433">
        <v>0</v>
      </c>
      <c r="I13" s="431">
        <v>0</v>
      </c>
      <c r="J13" s="431">
        <v>0</v>
      </c>
      <c r="K13" s="431">
        <v>1</v>
      </c>
      <c r="L13" s="420">
        <v>23700</v>
      </c>
      <c r="M13" s="432" t="s">
        <v>66</v>
      </c>
    </row>
    <row r="14" spans="1:13" s="281" customFormat="1" ht="20.25" customHeight="1" hidden="1">
      <c r="A14" s="418" t="s">
        <v>324</v>
      </c>
      <c r="B14" s="420">
        <v>150000</v>
      </c>
      <c r="C14" s="420">
        <v>150000</v>
      </c>
      <c r="D14" s="420">
        <v>1500</v>
      </c>
      <c r="E14" s="420">
        <v>1</v>
      </c>
      <c r="F14" s="420">
        <v>0</v>
      </c>
      <c r="G14" s="420">
        <v>1</v>
      </c>
      <c r="H14" s="433">
        <v>0</v>
      </c>
      <c r="I14" s="433">
        <v>0</v>
      </c>
      <c r="J14" s="433">
        <v>0</v>
      </c>
      <c r="K14" s="433">
        <v>0</v>
      </c>
      <c r="L14" s="434">
        <v>6827</v>
      </c>
      <c r="M14" s="435" t="s">
        <v>67</v>
      </c>
    </row>
    <row r="15" spans="1:13" s="281" customFormat="1" ht="21" customHeight="1" hidden="1">
      <c r="A15" s="418" t="s">
        <v>325</v>
      </c>
      <c r="B15" s="436">
        <v>2150000</v>
      </c>
      <c r="C15" s="437">
        <v>350000</v>
      </c>
      <c r="D15" s="437">
        <v>3500</v>
      </c>
      <c r="E15" s="437">
        <v>14</v>
      </c>
      <c r="F15" s="437">
        <v>0</v>
      </c>
      <c r="G15" s="437">
        <v>6</v>
      </c>
      <c r="H15" s="438">
        <v>0</v>
      </c>
      <c r="I15" s="439">
        <v>0</v>
      </c>
      <c r="J15" s="439">
        <v>4</v>
      </c>
      <c r="K15" s="439">
        <v>4</v>
      </c>
      <c r="L15" s="437">
        <v>14382110</v>
      </c>
      <c r="M15" s="432" t="s">
        <v>63</v>
      </c>
    </row>
    <row r="16" spans="1:13" s="281" customFormat="1" ht="21" customHeight="1" hidden="1">
      <c r="A16" s="418" t="s">
        <v>322</v>
      </c>
      <c r="B16" s="436">
        <v>262417</v>
      </c>
      <c r="C16" s="437">
        <v>60000</v>
      </c>
      <c r="D16" s="437">
        <v>1200</v>
      </c>
      <c r="E16" s="437">
        <v>9</v>
      </c>
      <c r="F16" s="437">
        <v>0</v>
      </c>
      <c r="G16" s="437">
        <v>4</v>
      </c>
      <c r="H16" s="440">
        <v>0</v>
      </c>
      <c r="I16" s="439">
        <v>0</v>
      </c>
      <c r="J16" s="439">
        <v>1</v>
      </c>
      <c r="K16" s="439">
        <v>3</v>
      </c>
      <c r="L16" s="437">
        <v>1432170</v>
      </c>
      <c r="M16" s="432" t="s">
        <v>64</v>
      </c>
    </row>
    <row r="17" spans="1:13" s="281" customFormat="1" ht="21" customHeight="1" hidden="1">
      <c r="A17" s="418" t="s">
        <v>326</v>
      </c>
      <c r="B17" s="437">
        <v>100000</v>
      </c>
      <c r="C17" s="437">
        <v>100000</v>
      </c>
      <c r="D17" s="437">
        <v>2000</v>
      </c>
      <c r="E17" s="437">
        <v>1</v>
      </c>
      <c r="F17" s="437">
        <v>0</v>
      </c>
      <c r="G17" s="437">
        <v>0</v>
      </c>
      <c r="H17" s="440">
        <v>0</v>
      </c>
      <c r="I17" s="439">
        <v>0</v>
      </c>
      <c r="J17" s="439">
        <v>0</v>
      </c>
      <c r="K17" s="439">
        <v>1</v>
      </c>
      <c r="L17" s="437">
        <v>146047</v>
      </c>
      <c r="M17" s="432" t="s">
        <v>65</v>
      </c>
    </row>
    <row r="18" spans="1:13" s="281" customFormat="1" ht="21" customHeight="1" hidden="1">
      <c r="A18" s="418" t="s">
        <v>323</v>
      </c>
      <c r="B18" s="437">
        <v>165000</v>
      </c>
      <c r="C18" s="437">
        <v>64000</v>
      </c>
      <c r="D18" s="437">
        <v>800</v>
      </c>
      <c r="E18" s="437">
        <v>1</v>
      </c>
      <c r="F18" s="437">
        <v>0</v>
      </c>
      <c r="G18" s="437">
        <v>1</v>
      </c>
      <c r="H18" s="440">
        <v>0</v>
      </c>
      <c r="I18" s="439">
        <v>0</v>
      </c>
      <c r="J18" s="439">
        <v>0</v>
      </c>
      <c r="K18" s="439">
        <v>1</v>
      </c>
      <c r="L18" s="437">
        <v>8960</v>
      </c>
      <c r="M18" s="432" t="s">
        <v>66</v>
      </c>
    </row>
    <row r="19" spans="1:13" s="281" customFormat="1" ht="20.25" customHeight="1" hidden="1">
      <c r="A19" s="418" t="s">
        <v>327</v>
      </c>
      <c r="B19" s="437">
        <v>150000</v>
      </c>
      <c r="C19" s="437">
        <v>150000</v>
      </c>
      <c r="D19" s="437">
        <v>1500</v>
      </c>
      <c r="E19" s="437">
        <v>1</v>
      </c>
      <c r="F19" s="437">
        <v>0</v>
      </c>
      <c r="G19" s="437">
        <v>1</v>
      </c>
      <c r="H19" s="440">
        <v>0</v>
      </c>
      <c r="I19" s="440">
        <v>0</v>
      </c>
      <c r="J19" s="440">
        <v>0</v>
      </c>
      <c r="K19" s="440">
        <v>0</v>
      </c>
      <c r="L19" s="441">
        <v>62591</v>
      </c>
      <c r="M19" s="435" t="s">
        <v>67</v>
      </c>
    </row>
    <row r="20" spans="1:13" s="281" customFormat="1" ht="21" customHeight="1">
      <c r="A20" s="442">
        <v>2016</v>
      </c>
      <c r="B20" s="420">
        <v>2827417</v>
      </c>
      <c r="C20" s="420">
        <v>2210000</v>
      </c>
      <c r="D20" s="420">
        <v>4700</v>
      </c>
      <c r="E20" s="420">
        <v>29</v>
      </c>
      <c r="F20" s="420">
        <v>2</v>
      </c>
      <c r="G20" s="420">
        <v>12</v>
      </c>
      <c r="H20" s="420">
        <v>1</v>
      </c>
      <c r="I20" s="420">
        <v>0</v>
      </c>
      <c r="J20" s="420">
        <v>4</v>
      </c>
      <c r="K20" s="420">
        <v>13</v>
      </c>
      <c r="L20" s="420">
        <v>22276390</v>
      </c>
      <c r="M20" s="443">
        <v>2016</v>
      </c>
    </row>
    <row r="21" spans="1:16" s="281" customFormat="1" ht="21" customHeight="1">
      <c r="A21" s="442">
        <v>2017</v>
      </c>
      <c r="B21" s="420">
        <v>2827417</v>
      </c>
      <c r="C21" s="420">
        <v>2210000</v>
      </c>
      <c r="D21" s="420">
        <v>4700</v>
      </c>
      <c r="E21" s="420">
        <v>30</v>
      </c>
      <c r="F21" s="420">
        <v>0</v>
      </c>
      <c r="G21" s="420">
        <v>12</v>
      </c>
      <c r="H21" s="420">
        <v>2</v>
      </c>
      <c r="I21" s="420">
        <v>0</v>
      </c>
      <c r="J21" s="420">
        <v>6</v>
      </c>
      <c r="K21" s="420">
        <v>11</v>
      </c>
      <c r="L21" s="420">
        <v>22882900</v>
      </c>
      <c r="M21" s="443">
        <v>2017</v>
      </c>
      <c r="P21" s="282"/>
    </row>
    <row r="22" spans="1:16" s="281" customFormat="1" ht="21" customHeight="1">
      <c r="A22" s="442">
        <v>2018</v>
      </c>
      <c r="B22" s="420">
        <v>2504000</v>
      </c>
      <c r="C22" s="420">
        <v>2504000</v>
      </c>
      <c r="D22" s="420">
        <v>5000</v>
      </c>
      <c r="E22" s="420">
        <v>30</v>
      </c>
      <c r="F22" s="420">
        <v>0</v>
      </c>
      <c r="G22" s="420">
        <v>12</v>
      </c>
      <c r="H22" s="420">
        <v>1</v>
      </c>
      <c r="I22" s="420">
        <v>0</v>
      </c>
      <c r="J22" s="420">
        <v>6</v>
      </c>
      <c r="K22" s="420">
        <v>11</v>
      </c>
      <c r="L22" s="420">
        <v>18315189</v>
      </c>
      <c r="M22" s="443">
        <v>2018</v>
      </c>
      <c r="P22" s="282"/>
    </row>
    <row r="23" spans="1:16" s="281" customFormat="1" ht="21" customHeight="1">
      <c r="A23" s="442">
        <v>2019</v>
      </c>
      <c r="B23" s="420">
        <v>448000</v>
      </c>
      <c r="C23" s="420">
        <v>448000</v>
      </c>
      <c r="D23" s="420">
        <v>4900</v>
      </c>
      <c r="E23" s="420">
        <v>30</v>
      </c>
      <c r="F23" s="420">
        <v>0</v>
      </c>
      <c r="G23" s="420">
        <v>13</v>
      </c>
      <c r="H23" s="420">
        <v>1</v>
      </c>
      <c r="I23" s="420">
        <v>0</v>
      </c>
      <c r="J23" s="420">
        <v>6</v>
      </c>
      <c r="K23" s="420">
        <v>11</v>
      </c>
      <c r="L23" s="420">
        <v>15745269</v>
      </c>
      <c r="M23" s="443">
        <v>2019</v>
      </c>
      <c r="P23" s="282"/>
    </row>
    <row r="24" spans="1:16" s="161" customFormat="1" ht="21" customHeight="1">
      <c r="A24" s="416">
        <v>2020</v>
      </c>
      <c r="B24" s="417">
        <f>SUM(B25:B26)</f>
        <v>448000</v>
      </c>
      <c r="C24" s="417">
        <f aca="true" t="shared" si="0" ref="C24:L24">SUM(C25:C26)</f>
        <v>448000</v>
      </c>
      <c r="D24" s="417">
        <f t="shared" si="0"/>
        <v>5000</v>
      </c>
      <c r="E24" s="417">
        <f t="shared" si="0"/>
        <v>30</v>
      </c>
      <c r="F24" s="417">
        <f t="shared" si="0"/>
        <v>0</v>
      </c>
      <c r="G24" s="417">
        <f t="shared" si="0"/>
        <v>15</v>
      </c>
      <c r="H24" s="417">
        <f t="shared" si="0"/>
        <v>1</v>
      </c>
      <c r="I24" s="417">
        <f t="shared" si="0"/>
        <v>0</v>
      </c>
      <c r="J24" s="417">
        <f t="shared" si="0"/>
        <v>6</v>
      </c>
      <c r="K24" s="417">
        <f t="shared" si="0"/>
        <v>7</v>
      </c>
      <c r="L24" s="417">
        <f t="shared" si="0"/>
        <v>3922567</v>
      </c>
      <c r="M24" s="444">
        <v>2020</v>
      </c>
      <c r="P24" s="273"/>
    </row>
    <row r="25" spans="1:17" s="161" customFormat="1" ht="21" customHeight="1">
      <c r="A25" s="418" t="s">
        <v>304</v>
      </c>
      <c r="B25" s="419">
        <v>350000</v>
      </c>
      <c r="C25" s="420">
        <v>350000</v>
      </c>
      <c r="D25" s="420">
        <v>3500</v>
      </c>
      <c r="E25" s="420">
        <v>20</v>
      </c>
      <c r="F25" s="420">
        <v>0</v>
      </c>
      <c r="G25" s="420">
        <v>10</v>
      </c>
      <c r="H25" s="420">
        <v>0</v>
      </c>
      <c r="I25" s="420">
        <v>0</v>
      </c>
      <c r="J25" s="420">
        <v>4</v>
      </c>
      <c r="K25" s="420">
        <v>2</v>
      </c>
      <c r="L25" s="420">
        <v>2811030</v>
      </c>
      <c r="M25" s="432" t="s">
        <v>63</v>
      </c>
      <c r="Q25" s="162"/>
    </row>
    <row r="26" spans="1:17" s="161" customFormat="1" ht="19.5" customHeight="1">
      <c r="A26" s="418" t="s">
        <v>322</v>
      </c>
      <c r="B26" s="419">
        <v>98000</v>
      </c>
      <c r="C26" s="420">
        <v>98000</v>
      </c>
      <c r="D26" s="420">
        <v>1500</v>
      </c>
      <c r="E26" s="420">
        <v>10</v>
      </c>
      <c r="F26" s="420">
        <v>0</v>
      </c>
      <c r="G26" s="420">
        <v>5</v>
      </c>
      <c r="H26" s="421">
        <v>1</v>
      </c>
      <c r="I26" s="422" t="s">
        <v>364</v>
      </c>
      <c r="J26" s="422">
        <v>2</v>
      </c>
      <c r="K26" s="422">
        <v>5</v>
      </c>
      <c r="L26" s="420">
        <v>1111537</v>
      </c>
      <c r="M26" s="432" t="s">
        <v>64</v>
      </c>
      <c r="Q26" s="162"/>
    </row>
    <row r="27" spans="1:17" s="161" customFormat="1" ht="21" customHeight="1">
      <c r="A27" s="418" t="s">
        <v>305</v>
      </c>
      <c r="B27" s="420">
        <v>0</v>
      </c>
      <c r="C27" s="420">
        <v>0</v>
      </c>
      <c r="D27" s="420">
        <v>0</v>
      </c>
      <c r="E27" s="420">
        <v>0</v>
      </c>
      <c r="F27" s="420">
        <v>0</v>
      </c>
      <c r="G27" s="420">
        <v>0</v>
      </c>
      <c r="H27" s="420">
        <v>0</v>
      </c>
      <c r="I27" s="420">
        <v>0</v>
      </c>
      <c r="J27" s="420">
        <v>0</v>
      </c>
      <c r="K27" s="420">
        <v>0</v>
      </c>
      <c r="L27" s="423" t="s">
        <v>102</v>
      </c>
      <c r="M27" s="435" t="s">
        <v>65</v>
      </c>
      <c r="Q27" s="162"/>
    </row>
    <row r="28" spans="1:17" s="161" customFormat="1" ht="21" customHeight="1">
      <c r="A28" s="418" t="s">
        <v>306</v>
      </c>
      <c r="B28" s="420">
        <v>0</v>
      </c>
      <c r="C28" s="420">
        <v>0</v>
      </c>
      <c r="D28" s="420">
        <v>0</v>
      </c>
      <c r="E28" s="420">
        <v>0</v>
      </c>
      <c r="F28" s="420">
        <v>0</v>
      </c>
      <c r="G28" s="420">
        <v>0</v>
      </c>
      <c r="H28" s="420">
        <v>0</v>
      </c>
      <c r="I28" s="420">
        <v>0</v>
      </c>
      <c r="J28" s="420">
        <v>0</v>
      </c>
      <c r="K28" s="420">
        <v>0</v>
      </c>
      <c r="L28" s="423" t="s">
        <v>102</v>
      </c>
      <c r="M28" s="435" t="s">
        <v>66</v>
      </c>
      <c r="Q28" s="162"/>
    </row>
    <row r="29" spans="1:17" s="161" customFormat="1" ht="20.25" customHeight="1">
      <c r="A29" s="418" t="s">
        <v>327</v>
      </c>
      <c r="B29" s="420">
        <v>0</v>
      </c>
      <c r="C29" s="420">
        <v>0</v>
      </c>
      <c r="D29" s="420">
        <v>0</v>
      </c>
      <c r="E29" s="420">
        <v>0</v>
      </c>
      <c r="F29" s="420">
        <v>0</v>
      </c>
      <c r="G29" s="420">
        <v>0</v>
      </c>
      <c r="H29" s="420">
        <v>0</v>
      </c>
      <c r="I29" s="420">
        <v>0</v>
      </c>
      <c r="J29" s="420">
        <v>0</v>
      </c>
      <c r="K29" s="420">
        <v>0</v>
      </c>
      <c r="L29" s="423" t="s">
        <v>102</v>
      </c>
      <c r="M29" s="435" t="s">
        <v>67</v>
      </c>
      <c r="Q29" s="162"/>
    </row>
    <row r="30" spans="1:17" s="161" customFormat="1" ht="3" customHeight="1" thickBot="1">
      <c r="A30" s="124"/>
      <c r="B30" s="162"/>
      <c r="C30" s="162"/>
      <c r="D30" s="162"/>
      <c r="E30" s="162"/>
      <c r="F30" s="162"/>
      <c r="G30" s="162"/>
      <c r="H30" s="167"/>
      <c r="I30" s="167"/>
      <c r="J30" s="167"/>
      <c r="K30" s="167"/>
      <c r="L30" s="162"/>
      <c r="M30" s="163"/>
      <c r="Q30" s="162"/>
    </row>
    <row r="31" spans="1:13" s="161" customFormat="1" ht="6.75" customHeight="1">
      <c r="A31" s="272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</row>
    <row r="32" s="279" customFormat="1" ht="15" customHeight="1">
      <c r="A32" s="279" t="s">
        <v>218</v>
      </c>
    </row>
    <row r="33" spans="1:7" s="76" customFormat="1" ht="12">
      <c r="A33" s="78" t="s">
        <v>117</v>
      </c>
      <c r="D33" s="78"/>
      <c r="F33" s="78"/>
      <c r="G33" s="78" t="s">
        <v>219</v>
      </c>
    </row>
    <row r="34" s="76" customFormat="1" ht="12"/>
    <row r="35" s="76" customFormat="1" ht="12"/>
    <row r="36" s="76" customFormat="1" ht="12"/>
    <row r="37" s="76" customFormat="1" ht="12"/>
    <row r="38" s="76" customFormat="1" ht="12"/>
    <row r="39" s="76" customFormat="1" ht="12"/>
    <row r="40" s="76" customFormat="1" ht="12"/>
    <row r="41" s="76" customFormat="1" ht="12"/>
    <row r="42" s="76" customFormat="1" ht="12"/>
    <row r="43" s="76" customFormat="1" ht="12"/>
    <row r="44" s="76" customFormat="1" ht="12"/>
    <row r="45" s="76" customFormat="1" ht="12"/>
  </sheetData>
  <sheetProtection/>
  <mergeCells count="10">
    <mergeCell ref="A8:A9"/>
    <mergeCell ref="B8:B9"/>
    <mergeCell ref="E3:M3"/>
    <mergeCell ref="L5:M5"/>
    <mergeCell ref="A6:A7"/>
    <mergeCell ref="B6:B7"/>
    <mergeCell ref="C6:D6"/>
    <mergeCell ref="E6:K6"/>
    <mergeCell ref="M6:M7"/>
    <mergeCell ref="M8:M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4"/>
  <sheetViews>
    <sheetView zoomScaleSheetLayoutView="90" zoomScalePageLayoutView="0" workbookViewId="0" topLeftCell="A1">
      <selection activeCell="F33" sqref="F33"/>
    </sheetView>
  </sheetViews>
  <sheetFormatPr defaultColWidth="5.10546875" defaultRowHeight="13.5"/>
  <cols>
    <col min="1" max="1" width="10.21484375" style="3" customWidth="1"/>
    <col min="2" max="2" width="9.21484375" style="4" customWidth="1"/>
    <col min="3" max="5" width="9.10546875" style="4" customWidth="1"/>
    <col min="6" max="6" width="9.5546875" style="4" customWidth="1"/>
    <col min="7" max="7" width="8.77734375" style="4" customWidth="1"/>
    <col min="8" max="8" width="9.4453125" style="3" customWidth="1"/>
    <col min="9" max="9" width="8.99609375" style="4" customWidth="1"/>
    <col min="10" max="10" width="8.99609375" style="3" customWidth="1"/>
    <col min="11" max="11" width="8.88671875" style="3" customWidth="1"/>
    <col min="12" max="12" width="9.10546875" style="3" customWidth="1"/>
    <col min="13" max="13" width="9.3359375" style="3" customWidth="1"/>
    <col min="14" max="14" width="10.21484375" style="6" customWidth="1"/>
    <col min="15" max="15" width="10.99609375" style="3" customWidth="1"/>
    <col min="16" max="16" width="10.88671875" style="3" customWidth="1"/>
    <col min="17" max="17" width="11.10546875" style="3" customWidth="1"/>
    <col min="18" max="19" width="10.6640625" style="3" customWidth="1"/>
    <col min="20" max="20" width="10.88671875" style="3" customWidth="1"/>
    <col min="21" max="21" width="8.6640625" style="3" customWidth="1"/>
    <col min="22" max="22" width="7.99609375" style="3" customWidth="1"/>
    <col min="23" max="23" width="7.88671875" style="3" customWidth="1"/>
    <col min="24" max="24" width="7.99609375" style="3" customWidth="1"/>
    <col min="25" max="26" width="8.5546875" style="3" customWidth="1"/>
    <col min="27" max="27" width="9.10546875" style="3" customWidth="1"/>
    <col min="28" max="16384" width="5.10546875" style="5" customWidth="1"/>
  </cols>
  <sheetData>
    <row r="1" spans="1:27" s="25" customFormat="1" ht="11.25">
      <c r="A1" s="22" t="s">
        <v>69</v>
      </c>
      <c r="B1" s="24"/>
      <c r="C1" s="24"/>
      <c r="D1" s="24"/>
      <c r="E1" s="24"/>
      <c r="F1" s="24"/>
      <c r="G1" s="24"/>
      <c r="H1" s="23"/>
      <c r="I1" s="24"/>
      <c r="J1" s="23"/>
      <c r="K1" s="23"/>
      <c r="L1" s="23"/>
      <c r="M1" s="23"/>
      <c r="N1" s="24" t="s">
        <v>367</v>
      </c>
      <c r="O1" s="22" t="s">
        <v>99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 t="s">
        <v>367</v>
      </c>
    </row>
    <row r="2" spans="1:27" s="111" customFormat="1" ht="11.25">
      <c r="A2" s="109"/>
      <c r="B2" s="110"/>
      <c r="C2" s="110"/>
      <c r="D2" s="110"/>
      <c r="E2" s="110"/>
      <c r="F2" s="110"/>
      <c r="G2" s="110"/>
      <c r="H2" s="109"/>
      <c r="I2" s="110"/>
      <c r="J2" s="109"/>
      <c r="K2" s="109"/>
      <c r="L2" s="109"/>
      <c r="M2" s="112"/>
      <c r="N2" s="113"/>
      <c r="O2" s="109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09"/>
      <c r="AA2" s="109"/>
    </row>
    <row r="3" spans="1:27" s="121" customFormat="1" ht="24" customHeight="1">
      <c r="A3" s="117" t="s">
        <v>222</v>
      </c>
      <c r="B3" s="117"/>
      <c r="C3" s="117"/>
      <c r="D3" s="117"/>
      <c r="E3" s="117"/>
      <c r="F3" s="117"/>
      <c r="G3" s="118"/>
      <c r="H3" s="118" t="s">
        <v>130</v>
      </c>
      <c r="I3" s="117"/>
      <c r="J3" s="117"/>
      <c r="K3" s="117"/>
      <c r="L3" s="117"/>
      <c r="M3" s="118"/>
      <c r="N3" s="120"/>
      <c r="O3" s="117" t="s">
        <v>223</v>
      </c>
      <c r="P3" s="118"/>
      <c r="Q3" s="118"/>
      <c r="R3" s="118"/>
      <c r="S3" s="118"/>
      <c r="T3" s="118"/>
      <c r="U3" s="118" t="s">
        <v>370</v>
      </c>
      <c r="V3" s="118"/>
      <c r="W3" s="118"/>
      <c r="X3" s="118"/>
      <c r="Y3" s="118"/>
      <c r="Z3" s="118"/>
      <c r="AA3" s="118"/>
    </row>
    <row r="4" spans="1:27" s="42" customFormat="1" ht="12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114"/>
      <c r="O4" s="39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s="534" customFormat="1" ht="13.5" thickBot="1">
      <c r="A5" s="534" t="s">
        <v>368</v>
      </c>
      <c r="B5" s="535"/>
      <c r="C5" s="535"/>
      <c r="D5" s="535"/>
      <c r="E5" s="535"/>
      <c r="F5" s="535"/>
      <c r="G5" s="535"/>
      <c r="H5" s="535"/>
      <c r="I5" s="535"/>
      <c r="N5" s="538" t="s">
        <v>0</v>
      </c>
      <c r="O5" s="534" t="s">
        <v>368</v>
      </c>
      <c r="AA5" s="535" t="s">
        <v>0</v>
      </c>
    </row>
    <row r="6" spans="1:27" s="123" customFormat="1" ht="14.25" customHeight="1">
      <c r="A6" s="587" t="s">
        <v>119</v>
      </c>
      <c r="B6" s="590" t="s">
        <v>224</v>
      </c>
      <c r="C6" s="283"/>
      <c r="D6" s="284"/>
      <c r="E6" s="284"/>
      <c r="F6" s="579" t="s">
        <v>225</v>
      </c>
      <c r="G6" s="285"/>
      <c r="H6" s="285"/>
      <c r="I6" s="285"/>
      <c r="J6" s="579" t="s">
        <v>226</v>
      </c>
      <c r="K6" s="284"/>
      <c r="L6" s="284"/>
      <c r="M6" s="286"/>
      <c r="N6" s="583" t="s">
        <v>24</v>
      </c>
      <c r="O6" s="592" t="s">
        <v>119</v>
      </c>
      <c r="P6" s="579" t="s">
        <v>227</v>
      </c>
      <c r="Q6" s="287"/>
      <c r="R6" s="284"/>
      <c r="S6" s="284"/>
      <c r="T6" s="579" t="s">
        <v>228</v>
      </c>
      <c r="U6" s="285"/>
      <c r="V6" s="285"/>
      <c r="W6" s="283"/>
      <c r="X6" s="579" t="s">
        <v>229</v>
      </c>
      <c r="Y6" s="288"/>
      <c r="Z6" s="286"/>
      <c r="AA6" s="583" t="s">
        <v>24</v>
      </c>
    </row>
    <row r="7" spans="1:27" s="123" customFormat="1" ht="14.25" customHeight="1">
      <c r="A7" s="588"/>
      <c r="B7" s="591"/>
      <c r="C7" s="289" t="s">
        <v>369</v>
      </c>
      <c r="D7" s="289" t="s">
        <v>230</v>
      </c>
      <c r="E7" s="290" t="s">
        <v>231</v>
      </c>
      <c r="F7" s="580"/>
      <c r="G7" s="291" t="s">
        <v>232</v>
      </c>
      <c r="H7" s="289" t="s">
        <v>230</v>
      </c>
      <c r="I7" s="292" t="s">
        <v>231</v>
      </c>
      <c r="J7" s="580"/>
      <c r="K7" s="289" t="s">
        <v>232</v>
      </c>
      <c r="L7" s="289" t="s">
        <v>230</v>
      </c>
      <c r="M7" s="291" t="s">
        <v>231</v>
      </c>
      <c r="N7" s="586"/>
      <c r="O7" s="577"/>
      <c r="P7" s="580"/>
      <c r="Q7" s="289" t="s">
        <v>232</v>
      </c>
      <c r="R7" s="289" t="s">
        <v>230</v>
      </c>
      <c r="S7" s="290" t="s">
        <v>231</v>
      </c>
      <c r="T7" s="580"/>
      <c r="U7" s="289" t="s">
        <v>232</v>
      </c>
      <c r="V7" s="289" t="s">
        <v>230</v>
      </c>
      <c r="W7" s="290" t="s">
        <v>231</v>
      </c>
      <c r="X7" s="580"/>
      <c r="Y7" s="289" t="s">
        <v>232</v>
      </c>
      <c r="Z7" s="291" t="s">
        <v>230</v>
      </c>
      <c r="AA7" s="584"/>
    </row>
    <row r="8" spans="1:27" s="123" customFormat="1" ht="14.25" customHeight="1">
      <c r="A8" s="588"/>
      <c r="B8" s="581" t="s">
        <v>45</v>
      </c>
      <c r="C8" s="293"/>
      <c r="D8" s="293"/>
      <c r="E8" s="293"/>
      <c r="F8" s="581" t="s">
        <v>351</v>
      </c>
      <c r="G8" s="294"/>
      <c r="H8" s="293"/>
      <c r="I8" s="293"/>
      <c r="J8" s="581" t="s">
        <v>352</v>
      </c>
      <c r="K8" s="293"/>
      <c r="L8" s="293"/>
      <c r="M8" s="294"/>
      <c r="N8" s="584"/>
      <c r="O8" s="593"/>
      <c r="P8" s="581" t="s">
        <v>46</v>
      </c>
      <c r="Q8" s="293"/>
      <c r="R8" s="293"/>
      <c r="S8" s="293"/>
      <c r="T8" s="580" t="s">
        <v>353</v>
      </c>
      <c r="U8" s="293"/>
      <c r="V8" s="293"/>
      <c r="W8" s="293"/>
      <c r="X8" s="581" t="s">
        <v>47</v>
      </c>
      <c r="Y8" s="293"/>
      <c r="Z8" s="294"/>
      <c r="AA8" s="584"/>
    </row>
    <row r="9" spans="1:27" s="123" customFormat="1" ht="14.25" customHeight="1">
      <c r="A9" s="589"/>
      <c r="B9" s="582"/>
      <c r="C9" s="296" t="s">
        <v>48</v>
      </c>
      <c r="D9" s="296" t="s">
        <v>9</v>
      </c>
      <c r="E9" s="296" t="s">
        <v>49</v>
      </c>
      <c r="F9" s="582"/>
      <c r="G9" s="297" t="s">
        <v>48</v>
      </c>
      <c r="H9" s="296" t="s">
        <v>9</v>
      </c>
      <c r="I9" s="296" t="s">
        <v>49</v>
      </c>
      <c r="J9" s="582"/>
      <c r="K9" s="296" t="s">
        <v>48</v>
      </c>
      <c r="L9" s="296" t="s">
        <v>9</v>
      </c>
      <c r="M9" s="297" t="s">
        <v>49</v>
      </c>
      <c r="N9" s="585"/>
      <c r="O9" s="594"/>
      <c r="P9" s="582"/>
      <c r="Q9" s="296" t="s">
        <v>48</v>
      </c>
      <c r="R9" s="296" t="s">
        <v>9</v>
      </c>
      <c r="S9" s="296" t="s">
        <v>49</v>
      </c>
      <c r="T9" s="595"/>
      <c r="U9" s="296" t="s">
        <v>48</v>
      </c>
      <c r="V9" s="296" t="s">
        <v>9</v>
      </c>
      <c r="W9" s="296" t="s">
        <v>49</v>
      </c>
      <c r="X9" s="582"/>
      <c r="Y9" s="296" t="s">
        <v>48</v>
      </c>
      <c r="Z9" s="297" t="s">
        <v>9</v>
      </c>
      <c r="AA9" s="585"/>
    </row>
    <row r="10" spans="1:254" s="122" customFormat="1" ht="21" customHeight="1">
      <c r="A10" s="298">
        <v>2016</v>
      </c>
      <c r="B10" s="299">
        <v>49465</v>
      </c>
      <c r="C10" s="299">
        <v>332</v>
      </c>
      <c r="D10" s="299">
        <v>47838</v>
      </c>
      <c r="E10" s="299">
        <v>1295</v>
      </c>
      <c r="F10" s="299">
        <v>34719</v>
      </c>
      <c r="G10" s="299">
        <v>99</v>
      </c>
      <c r="H10" s="299">
        <v>34180</v>
      </c>
      <c r="I10" s="299">
        <v>440</v>
      </c>
      <c r="J10" s="299">
        <v>2007</v>
      </c>
      <c r="K10" s="299">
        <v>69</v>
      </c>
      <c r="L10" s="299">
        <v>1780</v>
      </c>
      <c r="M10" s="299">
        <v>158</v>
      </c>
      <c r="N10" s="300">
        <v>2016</v>
      </c>
      <c r="O10" s="298">
        <v>2016</v>
      </c>
      <c r="P10" s="299">
        <v>12483</v>
      </c>
      <c r="Q10" s="299">
        <v>145</v>
      </c>
      <c r="R10" s="299">
        <v>11793</v>
      </c>
      <c r="S10" s="299">
        <v>545</v>
      </c>
      <c r="T10" s="299">
        <v>256</v>
      </c>
      <c r="U10" s="299">
        <v>19</v>
      </c>
      <c r="V10" s="299">
        <v>85</v>
      </c>
      <c r="W10" s="299">
        <v>152</v>
      </c>
      <c r="X10" s="301">
        <v>6584</v>
      </c>
      <c r="Y10" s="302">
        <v>95</v>
      </c>
      <c r="Z10" s="303">
        <v>6489</v>
      </c>
      <c r="AA10" s="304">
        <v>2016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  <c r="IT10" s="168"/>
    </row>
    <row r="11" spans="1:254" s="122" customFormat="1" ht="21" customHeight="1">
      <c r="A11" s="298">
        <v>2017</v>
      </c>
      <c r="B11" s="299">
        <v>50720</v>
      </c>
      <c r="C11" s="299">
        <v>371</v>
      </c>
      <c r="D11" s="299">
        <v>49063</v>
      </c>
      <c r="E11" s="299">
        <v>1286</v>
      </c>
      <c r="F11" s="299">
        <v>35871</v>
      </c>
      <c r="G11" s="299">
        <v>121</v>
      </c>
      <c r="H11" s="299">
        <v>35323</v>
      </c>
      <c r="I11" s="299">
        <v>427</v>
      </c>
      <c r="J11" s="299">
        <v>1938</v>
      </c>
      <c r="K11" s="299">
        <v>72</v>
      </c>
      <c r="L11" s="299">
        <v>1704</v>
      </c>
      <c r="M11" s="299">
        <v>162</v>
      </c>
      <c r="N11" s="300">
        <v>2017</v>
      </c>
      <c r="O11" s="298">
        <v>2017</v>
      </c>
      <c r="P11" s="299">
        <v>12653</v>
      </c>
      <c r="Q11" s="299">
        <v>155</v>
      </c>
      <c r="R11" s="299">
        <v>11950</v>
      </c>
      <c r="S11" s="299">
        <v>548</v>
      </c>
      <c r="T11" s="299">
        <v>258</v>
      </c>
      <c r="U11" s="299">
        <v>23</v>
      </c>
      <c r="V11" s="299">
        <v>86</v>
      </c>
      <c r="W11" s="299">
        <v>149</v>
      </c>
      <c r="X11" s="301">
        <v>6590</v>
      </c>
      <c r="Y11" s="302">
        <v>96</v>
      </c>
      <c r="Z11" s="303">
        <v>6494</v>
      </c>
      <c r="AA11" s="304">
        <v>2017</v>
      </c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</row>
    <row r="12" spans="1:254" s="122" customFormat="1" ht="21" customHeight="1">
      <c r="A12" s="298">
        <v>2018</v>
      </c>
      <c r="B12" s="299">
        <v>51829</v>
      </c>
      <c r="C12" s="299">
        <v>388</v>
      </c>
      <c r="D12" s="299">
        <v>50145</v>
      </c>
      <c r="E12" s="299">
        <v>1296</v>
      </c>
      <c r="F12" s="299">
        <v>36729</v>
      </c>
      <c r="G12" s="299">
        <v>129</v>
      </c>
      <c r="H12" s="299">
        <v>36178</v>
      </c>
      <c r="I12" s="299">
        <v>422</v>
      </c>
      <c r="J12" s="299">
        <v>1915</v>
      </c>
      <c r="K12" s="299">
        <v>72</v>
      </c>
      <c r="L12" s="299">
        <v>1674</v>
      </c>
      <c r="M12" s="299">
        <v>169</v>
      </c>
      <c r="N12" s="300">
        <v>2018</v>
      </c>
      <c r="O12" s="298">
        <v>2018</v>
      </c>
      <c r="P12" s="299">
        <v>12922</v>
      </c>
      <c r="Q12" s="299">
        <v>162</v>
      </c>
      <c r="R12" s="299">
        <v>12199</v>
      </c>
      <c r="S12" s="299">
        <v>561</v>
      </c>
      <c r="T12" s="299">
        <v>263</v>
      </c>
      <c r="U12" s="299">
        <v>25</v>
      </c>
      <c r="V12" s="299">
        <v>94</v>
      </c>
      <c r="W12" s="299">
        <v>144</v>
      </c>
      <c r="X12" s="301">
        <v>6593</v>
      </c>
      <c r="Y12" s="302">
        <v>90</v>
      </c>
      <c r="Z12" s="303">
        <v>6503</v>
      </c>
      <c r="AA12" s="304">
        <v>2018</v>
      </c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  <c r="IR12" s="168"/>
      <c r="IS12" s="168"/>
      <c r="IT12" s="168"/>
    </row>
    <row r="13" spans="1:254" s="122" customFormat="1" ht="21" customHeight="1">
      <c r="A13" s="298">
        <v>2019</v>
      </c>
      <c r="B13" s="299">
        <v>52812</v>
      </c>
      <c r="C13" s="299">
        <v>391</v>
      </c>
      <c r="D13" s="299">
        <v>51111</v>
      </c>
      <c r="E13" s="299">
        <v>1310</v>
      </c>
      <c r="F13" s="299">
        <v>37623</v>
      </c>
      <c r="G13" s="299">
        <v>119</v>
      </c>
      <c r="H13" s="299">
        <v>37062</v>
      </c>
      <c r="I13" s="299">
        <v>442</v>
      </c>
      <c r="J13" s="299">
        <v>1857</v>
      </c>
      <c r="K13" s="299">
        <v>71</v>
      </c>
      <c r="L13" s="299">
        <v>1621</v>
      </c>
      <c r="M13" s="299">
        <v>165</v>
      </c>
      <c r="N13" s="300">
        <v>2019</v>
      </c>
      <c r="O13" s="298">
        <v>2019</v>
      </c>
      <c r="P13" s="299">
        <v>13065</v>
      </c>
      <c r="Q13" s="299">
        <v>174</v>
      </c>
      <c r="R13" s="299">
        <v>12334</v>
      </c>
      <c r="S13" s="299">
        <v>557</v>
      </c>
      <c r="T13" s="299">
        <v>267</v>
      </c>
      <c r="U13" s="299">
        <v>27</v>
      </c>
      <c r="V13" s="299">
        <v>94</v>
      </c>
      <c r="W13" s="299">
        <v>146</v>
      </c>
      <c r="X13" s="301">
        <v>6574</v>
      </c>
      <c r="Y13" s="302">
        <v>88</v>
      </c>
      <c r="Z13" s="303">
        <v>6486</v>
      </c>
      <c r="AA13" s="304">
        <v>2019</v>
      </c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  <c r="IT13" s="168"/>
    </row>
    <row r="14" spans="1:254" s="126" customFormat="1" ht="21" customHeight="1">
      <c r="A14" s="516">
        <v>2020</v>
      </c>
      <c r="B14" s="305">
        <f>SUM(C14:E14)</f>
        <v>53904</v>
      </c>
      <c r="C14" s="305">
        <v>404</v>
      </c>
      <c r="D14" s="305">
        <v>52178</v>
      </c>
      <c r="E14" s="305">
        <v>1322</v>
      </c>
      <c r="F14" s="305">
        <f>SUM(G14,H14:I14)</f>
        <v>38692</v>
      </c>
      <c r="G14" s="305">
        <v>119</v>
      </c>
      <c r="H14" s="305">
        <v>38107</v>
      </c>
      <c r="I14" s="305">
        <v>466</v>
      </c>
      <c r="J14" s="305">
        <f>SUM(K14:M14)</f>
        <v>1807</v>
      </c>
      <c r="K14" s="305">
        <v>76</v>
      </c>
      <c r="L14" s="305">
        <v>1565</v>
      </c>
      <c r="M14" s="305">
        <v>166</v>
      </c>
      <c r="N14" s="306">
        <v>2020</v>
      </c>
      <c r="O14" s="307">
        <v>2020</v>
      </c>
      <c r="P14" s="305">
        <f>SUM(Q14:S14)</f>
        <v>13125</v>
      </c>
      <c r="Q14" s="305">
        <v>181</v>
      </c>
      <c r="R14" s="305">
        <v>12406</v>
      </c>
      <c r="S14" s="305">
        <v>538</v>
      </c>
      <c r="T14" s="305">
        <f>SUM(U14:W14)</f>
        <v>280</v>
      </c>
      <c r="U14" s="305">
        <v>28</v>
      </c>
      <c r="V14" s="305">
        <v>100</v>
      </c>
      <c r="W14" s="305">
        <v>152</v>
      </c>
      <c r="X14" s="494">
        <f>SUM(Y14:Z14)</f>
        <v>11952</v>
      </c>
      <c r="Y14" s="308">
        <v>184</v>
      </c>
      <c r="Z14" s="309">
        <v>11768</v>
      </c>
      <c r="AA14" s="495">
        <v>2020</v>
      </c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7"/>
      <c r="BC14" s="517"/>
      <c r="BD14" s="517"/>
      <c r="BE14" s="517"/>
      <c r="BF14" s="517"/>
      <c r="BG14" s="517"/>
      <c r="BH14" s="517"/>
      <c r="BI14" s="517"/>
      <c r="BJ14" s="517"/>
      <c r="BK14" s="517"/>
      <c r="BL14" s="517"/>
      <c r="BM14" s="517"/>
      <c r="BN14" s="517"/>
      <c r="BO14" s="517"/>
      <c r="BP14" s="517"/>
      <c r="BQ14" s="517"/>
      <c r="BR14" s="517"/>
      <c r="BS14" s="517"/>
      <c r="BT14" s="517"/>
      <c r="BU14" s="517"/>
      <c r="BV14" s="517"/>
      <c r="BW14" s="517"/>
      <c r="BX14" s="517"/>
      <c r="BY14" s="517"/>
      <c r="BZ14" s="517"/>
      <c r="CA14" s="517"/>
      <c r="CB14" s="517"/>
      <c r="CC14" s="517"/>
      <c r="CD14" s="517"/>
      <c r="CE14" s="517"/>
      <c r="CF14" s="517"/>
      <c r="CG14" s="517"/>
      <c r="CH14" s="517"/>
      <c r="CI14" s="517"/>
      <c r="CJ14" s="517"/>
      <c r="CK14" s="517"/>
      <c r="CL14" s="517"/>
      <c r="CM14" s="517"/>
      <c r="CN14" s="517"/>
      <c r="CO14" s="517"/>
      <c r="CP14" s="517"/>
      <c r="CQ14" s="517"/>
      <c r="CR14" s="517"/>
      <c r="CS14" s="517"/>
      <c r="CT14" s="517"/>
      <c r="CU14" s="517"/>
      <c r="CV14" s="517"/>
      <c r="CW14" s="517"/>
      <c r="CX14" s="517"/>
      <c r="CY14" s="517"/>
      <c r="CZ14" s="517"/>
      <c r="DA14" s="517"/>
      <c r="DB14" s="517"/>
      <c r="DC14" s="517"/>
      <c r="DD14" s="517"/>
      <c r="DE14" s="517"/>
      <c r="DF14" s="517"/>
      <c r="DG14" s="517"/>
      <c r="DH14" s="517"/>
      <c r="DI14" s="517"/>
      <c r="DJ14" s="517"/>
      <c r="DK14" s="517"/>
      <c r="DL14" s="517"/>
      <c r="DM14" s="517"/>
      <c r="DN14" s="517"/>
      <c r="DO14" s="517"/>
      <c r="DP14" s="517"/>
      <c r="DQ14" s="517"/>
      <c r="DR14" s="517"/>
      <c r="DS14" s="517"/>
      <c r="DT14" s="517"/>
      <c r="DU14" s="517"/>
      <c r="DV14" s="517"/>
      <c r="DW14" s="517"/>
      <c r="DX14" s="517"/>
      <c r="DY14" s="517"/>
      <c r="DZ14" s="517"/>
      <c r="EA14" s="517"/>
      <c r="EB14" s="517"/>
      <c r="EC14" s="517"/>
      <c r="ED14" s="517"/>
      <c r="EE14" s="517"/>
      <c r="EF14" s="517"/>
      <c r="EG14" s="517"/>
      <c r="EH14" s="517"/>
      <c r="EI14" s="517"/>
      <c r="EJ14" s="517"/>
      <c r="EK14" s="517"/>
      <c r="EL14" s="517"/>
      <c r="EM14" s="517"/>
      <c r="EN14" s="517"/>
      <c r="EO14" s="517"/>
      <c r="EP14" s="517"/>
      <c r="EQ14" s="517"/>
      <c r="ER14" s="517"/>
      <c r="ES14" s="517"/>
      <c r="ET14" s="517"/>
      <c r="EU14" s="517"/>
      <c r="EV14" s="517"/>
      <c r="EW14" s="517"/>
      <c r="EX14" s="517"/>
      <c r="EY14" s="517"/>
      <c r="EZ14" s="517"/>
      <c r="FA14" s="517"/>
      <c r="FB14" s="517"/>
      <c r="FC14" s="517"/>
      <c r="FD14" s="517"/>
      <c r="FE14" s="517"/>
      <c r="FF14" s="517"/>
      <c r="FG14" s="517"/>
      <c r="FH14" s="517"/>
      <c r="FI14" s="517"/>
      <c r="FJ14" s="517"/>
      <c r="FK14" s="517"/>
      <c r="FL14" s="517"/>
      <c r="FM14" s="517"/>
      <c r="FN14" s="517"/>
      <c r="FO14" s="517"/>
      <c r="FP14" s="517"/>
      <c r="FQ14" s="517"/>
      <c r="FR14" s="517"/>
      <c r="FS14" s="517"/>
      <c r="FT14" s="517"/>
      <c r="FU14" s="517"/>
      <c r="FV14" s="517"/>
      <c r="FW14" s="517"/>
      <c r="FX14" s="517"/>
      <c r="FY14" s="517"/>
      <c r="FZ14" s="517"/>
      <c r="GA14" s="517"/>
      <c r="GB14" s="517"/>
      <c r="GC14" s="517"/>
      <c r="GD14" s="517"/>
      <c r="GE14" s="517"/>
      <c r="GF14" s="517"/>
      <c r="GG14" s="517"/>
      <c r="GH14" s="517"/>
      <c r="GI14" s="517"/>
      <c r="GJ14" s="517"/>
      <c r="GK14" s="517"/>
      <c r="GL14" s="517"/>
      <c r="GM14" s="517"/>
      <c r="GN14" s="517"/>
      <c r="GO14" s="517"/>
      <c r="GP14" s="517"/>
      <c r="GQ14" s="517"/>
      <c r="GR14" s="517"/>
      <c r="GS14" s="517"/>
      <c r="GT14" s="517"/>
      <c r="GU14" s="517"/>
      <c r="GV14" s="517"/>
      <c r="GW14" s="517"/>
      <c r="GX14" s="517"/>
      <c r="GY14" s="517"/>
      <c r="GZ14" s="517"/>
      <c r="HA14" s="517"/>
      <c r="HB14" s="517"/>
      <c r="HC14" s="517"/>
      <c r="HD14" s="517"/>
      <c r="HE14" s="517"/>
      <c r="HF14" s="517"/>
      <c r="HG14" s="517"/>
      <c r="HH14" s="517"/>
      <c r="HI14" s="517"/>
      <c r="HJ14" s="517"/>
      <c r="HK14" s="517"/>
      <c r="HL14" s="517"/>
      <c r="HM14" s="517"/>
      <c r="HN14" s="517"/>
      <c r="HO14" s="517"/>
      <c r="HP14" s="517"/>
      <c r="HQ14" s="517"/>
      <c r="HR14" s="517"/>
      <c r="HS14" s="517"/>
      <c r="HT14" s="517"/>
      <c r="HU14" s="517"/>
      <c r="HV14" s="517"/>
      <c r="HW14" s="517"/>
      <c r="HX14" s="517"/>
      <c r="HY14" s="517"/>
      <c r="HZ14" s="517"/>
      <c r="IA14" s="517"/>
      <c r="IB14" s="517"/>
      <c r="IC14" s="517"/>
      <c r="ID14" s="517"/>
      <c r="IE14" s="517"/>
      <c r="IF14" s="517"/>
      <c r="IG14" s="517"/>
      <c r="IH14" s="517"/>
      <c r="II14" s="517"/>
      <c r="IJ14" s="517"/>
      <c r="IK14" s="517"/>
      <c r="IL14" s="517"/>
      <c r="IM14" s="517"/>
      <c r="IN14" s="517"/>
      <c r="IO14" s="517"/>
      <c r="IP14" s="517"/>
      <c r="IQ14" s="517"/>
      <c r="IR14" s="517"/>
      <c r="IS14" s="517"/>
      <c r="IT14" s="517"/>
    </row>
    <row r="15" spans="1:27" s="38" customFormat="1" ht="0.75" customHeight="1" thickBot="1">
      <c r="A15" s="230"/>
      <c r="B15" s="239"/>
      <c r="C15" s="233"/>
      <c r="D15" s="233"/>
      <c r="E15" s="233"/>
      <c r="F15" s="233"/>
      <c r="G15" s="233"/>
      <c r="H15" s="275"/>
      <c r="I15" s="233"/>
      <c r="J15" s="233"/>
      <c r="K15" s="233"/>
      <c r="L15" s="233"/>
      <c r="M15" s="233"/>
      <c r="N15" s="240"/>
      <c r="O15" s="241"/>
      <c r="P15" s="239"/>
      <c r="Q15" s="233"/>
      <c r="R15" s="233"/>
      <c r="S15" s="233"/>
      <c r="T15" s="233"/>
      <c r="U15" s="233"/>
      <c r="V15" s="233"/>
      <c r="W15" s="233"/>
      <c r="X15" s="242"/>
      <c r="Y15" s="243"/>
      <c r="Z15" s="244"/>
      <c r="AA15" s="234"/>
    </row>
    <row r="16" spans="1:21" s="38" customFormat="1" ht="12" customHeight="1">
      <c r="A16" s="45" t="s">
        <v>302</v>
      </c>
      <c r="B16" s="43"/>
      <c r="C16" s="43"/>
      <c r="D16" s="43"/>
      <c r="E16" s="43"/>
      <c r="F16" s="43"/>
      <c r="G16" s="43"/>
      <c r="H16" s="46" t="s">
        <v>303</v>
      </c>
      <c r="I16" s="43"/>
      <c r="M16" s="43"/>
      <c r="N16" s="43"/>
      <c r="O16" s="45" t="s">
        <v>302</v>
      </c>
      <c r="U16" s="46" t="s">
        <v>303</v>
      </c>
    </row>
    <row r="17" spans="1:21" s="38" customFormat="1" ht="12" customHeight="1">
      <c r="A17" s="46" t="s">
        <v>382</v>
      </c>
      <c r="B17" s="43"/>
      <c r="C17" s="43"/>
      <c r="D17" s="43"/>
      <c r="E17" s="43"/>
      <c r="F17" s="43"/>
      <c r="G17" s="43"/>
      <c r="H17" s="47" t="s">
        <v>384</v>
      </c>
      <c r="I17" s="43"/>
      <c r="N17" s="115"/>
      <c r="O17" s="46" t="s">
        <v>104</v>
      </c>
      <c r="U17" s="47" t="s">
        <v>107</v>
      </c>
    </row>
    <row r="18" spans="1:27" s="51" customFormat="1" ht="15.75">
      <c r="A18" s="49"/>
      <c r="B18" s="50"/>
      <c r="C18" s="50"/>
      <c r="D18" s="50"/>
      <c r="E18" s="50"/>
      <c r="F18" s="50"/>
      <c r="G18" s="50"/>
      <c r="H18" s="49"/>
      <c r="I18" s="50"/>
      <c r="J18" s="49"/>
      <c r="K18" s="49"/>
      <c r="L18" s="49"/>
      <c r="M18" s="49"/>
      <c r="N18" s="116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s="51" customFormat="1" ht="15.75">
      <c r="A19" s="49"/>
      <c r="B19" s="264"/>
      <c r="C19" s="264"/>
      <c r="D19" s="264"/>
      <c r="E19" s="264"/>
      <c r="F19" s="50"/>
      <c r="G19" s="50"/>
      <c r="H19" s="49"/>
      <c r="I19" s="50"/>
      <c r="J19" s="49"/>
      <c r="K19" s="49"/>
      <c r="L19" s="49"/>
      <c r="M19" s="49"/>
      <c r="N19" s="116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s="51" customFormat="1" ht="15.75">
      <c r="A20" s="49"/>
      <c r="B20" s="50"/>
      <c r="C20" s="252"/>
      <c r="D20" s="252"/>
      <c r="E20" s="252"/>
      <c r="F20" s="252"/>
      <c r="G20" s="252"/>
      <c r="H20" s="49"/>
      <c r="I20" s="50"/>
      <c r="J20" s="49"/>
      <c r="K20" s="49"/>
      <c r="L20" s="49"/>
      <c r="M20" s="49"/>
      <c r="N20" s="116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s="51" customFormat="1" ht="15.75">
      <c r="A21" s="49"/>
      <c r="B21" s="50"/>
      <c r="C21" s="50"/>
      <c r="D21" s="50"/>
      <c r="E21" s="50"/>
      <c r="F21" s="50"/>
      <c r="G21" s="50"/>
      <c r="H21" s="49"/>
      <c r="I21" s="50"/>
      <c r="J21" s="49"/>
      <c r="K21" s="49"/>
      <c r="L21" s="49"/>
      <c r="M21" s="49"/>
      <c r="N21" s="116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51" customFormat="1" ht="15.75">
      <c r="A22" s="49"/>
      <c r="B22" s="50"/>
      <c r="C22" s="50"/>
      <c r="D22" s="50"/>
      <c r="E22" s="50"/>
      <c r="F22" s="50"/>
      <c r="G22" s="50"/>
      <c r="H22" s="49"/>
      <c r="I22" s="50"/>
      <c r="J22" s="49"/>
      <c r="K22" s="49"/>
      <c r="L22" s="49"/>
      <c r="M22" s="49"/>
      <c r="N22" s="116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1:27" s="51" customFormat="1" ht="15.75">
      <c r="A23" s="49"/>
      <c r="B23" s="50"/>
      <c r="C23" s="50"/>
      <c r="D23" s="50"/>
      <c r="E23" s="50"/>
      <c r="F23" s="50"/>
      <c r="G23" s="50"/>
      <c r="H23" s="49"/>
      <c r="I23" s="50"/>
      <c r="J23" s="49"/>
      <c r="K23" s="49"/>
      <c r="L23" s="49"/>
      <c r="M23" s="49"/>
      <c r="N23" s="116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51" customFormat="1" ht="15.75">
      <c r="A24" s="49"/>
      <c r="B24" s="50"/>
      <c r="C24" s="50"/>
      <c r="D24" s="50"/>
      <c r="E24" s="50"/>
      <c r="F24" s="50"/>
      <c r="G24" s="50"/>
      <c r="H24" s="49"/>
      <c r="I24" s="50"/>
      <c r="J24" s="49"/>
      <c r="K24" s="49"/>
      <c r="L24" s="49"/>
      <c r="M24" s="49"/>
      <c r="N24" s="116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1:27" s="51" customFormat="1" ht="15.75">
      <c r="A25" s="49"/>
      <c r="B25" s="50"/>
      <c r="C25" s="50"/>
      <c r="D25" s="50"/>
      <c r="E25" s="50"/>
      <c r="F25" s="50"/>
      <c r="G25" s="50"/>
      <c r="H25" s="49"/>
      <c r="I25" s="50"/>
      <c r="J25" s="49"/>
      <c r="K25" s="49"/>
      <c r="L25" s="49"/>
      <c r="M25" s="49"/>
      <c r="N25" s="116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s="51" customFormat="1" ht="15.75">
      <c r="A26" s="49"/>
      <c r="B26" s="50"/>
      <c r="C26" s="50"/>
      <c r="D26" s="50"/>
      <c r="E26" s="50"/>
      <c r="F26" s="50"/>
      <c r="G26" s="50"/>
      <c r="H26" s="49"/>
      <c r="I26" s="50"/>
      <c r="J26" s="49"/>
      <c r="K26" s="49"/>
      <c r="L26" s="49"/>
      <c r="M26" s="49"/>
      <c r="N26" s="116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51" customFormat="1" ht="15.75">
      <c r="A27" s="49"/>
      <c r="B27" s="50"/>
      <c r="C27" s="50"/>
      <c r="D27" s="50"/>
      <c r="E27" s="50"/>
      <c r="F27" s="50"/>
      <c r="G27" s="50"/>
      <c r="H27" s="49"/>
      <c r="I27" s="50"/>
      <c r="J27" s="49"/>
      <c r="K27" s="49"/>
      <c r="L27" s="49"/>
      <c r="M27" s="49"/>
      <c r="N27" s="116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27" s="51" customFormat="1" ht="15.75">
      <c r="A28" s="49"/>
      <c r="B28" s="50"/>
      <c r="C28" s="50"/>
      <c r="D28" s="50"/>
      <c r="E28" s="50"/>
      <c r="F28" s="50"/>
      <c r="G28" s="50"/>
      <c r="H28" s="49"/>
      <c r="I28" s="50"/>
      <c r="J28" s="49"/>
      <c r="K28" s="49"/>
      <c r="L28" s="49"/>
      <c r="M28" s="49"/>
      <c r="N28" s="116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s="51" customFormat="1" ht="15.75">
      <c r="A29" s="49"/>
      <c r="B29" s="50"/>
      <c r="C29" s="50"/>
      <c r="D29" s="50"/>
      <c r="E29" s="50"/>
      <c r="F29" s="50"/>
      <c r="G29" s="50"/>
      <c r="H29" s="49"/>
      <c r="I29" s="50"/>
      <c r="J29" s="49"/>
      <c r="K29" s="49"/>
      <c r="L29" s="49"/>
      <c r="M29" s="49"/>
      <c r="N29" s="116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s="51" customFormat="1" ht="15.75">
      <c r="A30" s="49"/>
      <c r="B30" s="50"/>
      <c r="C30" s="50"/>
      <c r="D30" s="50"/>
      <c r="E30" s="50"/>
      <c r="F30" s="50"/>
      <c r="G30" s="50"/>
      <c r="H30" s="49"/>
      <c r="I30" s="50"/>
      <c r="J30" s="49"/>
      <c r="K30" s="49"/>
      <c r="L30" s="49"/>
      <c r="M30" s="49"/>
      <c r="N30" s="116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s="51" customFormat="1" ht="15.75">
      <c r="A31" s="49"/>
      <c r="B31" s="50"/>
      <c r="C31" s="50"/>
      <c r="D31" s="50"/>
      <c r="E31" s="50"/>
      <c r="F31" s="50"/>
      <c r="G31" s="50"/>
      <c r="H31" s="49"/>
      <c r="I31" s="50"/>
      <c r="J31" s="49"/>
      <c r="K31" s="49"/>
      <c r="L31" s="49"/>
      <c r="M31" s="49"/>
      <c r="N31" s="116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s="51" customFormat="1" ht="15.75">
      <c r="A32" s="49"/>
      <c r="B32" s="50"/>
      <c r="C32" s="50"/>
      <c r="D32" s="50"/>
      <c r="E32" s="50"/>
      <c r="F32" s="50"/>
      <c r="G32" s="50"/>
      <c r="H32" s="49"/>
      <c r="I32" s="50"/>
      <c r="J32" s="49"/>
      <c r="K32" s="49"/>
      <c r="L32" s="49"/>
      <c r="M32" s="49"/>
      <c r="N32" s="116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s="51" customFormat="1" ht="15.75">
      <c r="A33" s="49"/>
      <c r="B33" s="50"/>
      <c r="C33" s="50"/>
      <c r="D33" s="50"/>
      <c r="E33" s="50"/>
      <c r="F33" s="50"/>
      <c r="G33" s="50"/>
      <c r="H33" s="49"/>
      <c r="I33" s="50"/>
      <c r="J33" s="49"/>
      <c r="K33" s="49"/>
      <c r="L33" s="49"/>
      <c r="M33" s="49"/>
      <c r="N33" s="116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1" customFormat="1" ht="15.75">
      <c r="A34" s="49"/>
      <c r="B34" s="50"/>
      <c r="C34" s="50"/>
      <c r="D34" s="50"/>
      <c r="E34" s="50"/>
      <c r="F34" s="50"/>
      <c r="G34" s="50"/>
      <c r="H34" s="49"/>
      <c r="I34" s="50"/>
      <c r="J34" s="49"/>
      <c r="K34" s="49"/>
      <c r="L34" s="49"/>
      <c r="M34" s="49"/>
      <c r="N34" s="116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s="51" customFormat="1" ht="15.75">
      <c r="A35" s="49"/>
      <c r="B35" s="50"/>
      <c r="C35" s="50"/>
      <c r="D35" s="50"/>
      <c r="E35" s="50"/>
      <c r="F35" s="50"/>
      <c r="G35" s="50"/>
      <c r="H35" s="49"/>
      <c r="I35" s="50"/>
      <c r="J35" s="49"/>
      <c r="K35" s="49"/>
      <c r="L35" s="49"/>
      <c r="M35" s="49"/>
      <c r="N35" s="116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 s="51" customFormat="1" ht="15.75">
      <c r="A36" s="49"/>
      <c r="B36" s="50"/>
      <c r="C36" s="50"/>
      <c r="D36" s="50"/>
      <c r="E36" s="50"/>
      <c r="F36" s="50"/>
      <c r="G36" s="50"/>
      <c r="H36" s="49"/>
      <c r="I36" s="50"/>
      <c r="J36" s="49"/>
      <c r="K36" s="49"/>
      <c r="L36" s="49"/>
      <c r="M36" s="49"/>
      <c r="N36" s="116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s="51" customFormat="1" ht="15.75">
      <c r="A37" s="49"/>
      <c r="B37" s="50"/>
      <c r="C37" s="50"/>
      <c r="D37" s="50"/>
      <c r="E37" s="50"/>
      <c r="F37" s="50"/>
      <c r="G37" s="50"/>
      <c r="H37" s="49"/>
      <c r="I37" s="50"/>
      <c r="J37" s="49"/>
      <c r="K37" s="49"/>
      <c r="L37" s="49"/>
      <c r="M37" s="49"/>
      <c r="N37" s="116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s="51" customFormat="1" ht="15.75">
      <c r="A38" s="49"/>
      <c r="B38" s="50"/>
      <c r="C38" s="50"/>
      <c r="D38" s="50"/>
      <c r="E38" s="50"/>
      <c r="F38" s="50"/>
      <c r="G38" s="50"/>
      <c r="H38" s="49"/>
      <c r="I38" s="50"/>
      <c r="J38" s="49"/>
      <c r="K38" s="49"/>
      <c r="L38" s="49"/>
      <c r="M38" s="49"/>
      <c r="N38" s="116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s="51" customFormat="1" ht="15.75">
      <c r="A39" s="49"/>
      <c r="B39" s="50"/>
      <c r="C39" s="50"/>
      <c r="D39" s="50"/>
      <c r="E39" s="50"/>
      <c r="F39" s="50"/>
      <c r="G39" s="50"/>
      <c r="H39" s="49"/>
      <c r="I39" s="50"/>
      <c r="J39" s="49"/>
      <c r="K39" s="49"/>
      <c r="L39" s="49"/>
      <c r="M39" s="49"/>
      <c r="N39" s="116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s="51" customFormat="1" ht="15.75">
      <c r="A40" s="49"/>
      <c r="B40" s="50"/>
      <c r="C40" s="50"/>
      <c r="D40" s="50"/>
      <c r="E40" s="50"/>
      <c r="F40" s="50"/>
      <c r="G40" s="50"/>
      <c r="H40" s="49"/>
      <c r="I40" s="50"/>
      <c r="J40" s="49"/>
      <c r="K40" s="49"/>
      <c r="L40" s="49"/>
      <c r="M40" s="49"/>
      <c r="N40" s="116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s="51" customFormat="1" ht="15.75">
      <c r="A41" s="49"/>
      <c r="B41" s="50"/>
      <c r="C41" s="50"/>
      <c r="D41" s="50"/>
      <c r="E41" s="50"/>
      <c r="F41" s="50"/>
      <c r="G41" s="50"/>
      <c r="H41" s="49"/>
      <c r="I41" s="50"/>
      <c r="J41" s="49"/>
      <c r="K41" s="49"/>
      <c r="L41" s="49"/>
      <c r="M41" s="49"/>
      <c r="N41" s="116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s="51" customFormat="1" ht="15.75">
      <c r="A42" s="49"/>
      <c r="B42" s="50"/>
      <c r="C42" s="50"/>
      <c r="D42" s="50"/>
      <c r="E42" s="50"/>
      <c r="F42" s="50"/>
      <c r="G42" s="50"/>
      <c r="H42" s="49"/>
      <c r="I42" s="50"/>
      <c r="J42" s="49"/>
      <c r="K42" s="49"/>
      <c r="L42" s="49"/>
      <c r="M42" s="49"/>
      <c r="N42" s="116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s="51" customFormat="1" ht="15.75">
      <c r="A43" s="49"/>
      <c r="B43" s="50"/>
      <c r="C43" s="50"/>
      <c r="D43" s="50"/>
      <c r="E43" s="50"/>
      <c r="F43" s="50"/>
      <c r="G43" s="50"/>
      <c r="H43" s="49"/>
      <c r="I43" s="50"/>
      <c r="J43" s="49"/>
      <c r="K43" s="49"/>
      <c r="L43" s="49"/>
      <c r="M43" s="49"/>
      <c r="N43" s="116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51" customFormat="1" ht="15.75">
      <c r="A44" s="49"/>
      <c r="B44" s="50"/>
      <c r="C44" s="50"/>
      <c r="D44" s="50"/>
      <c r="E44" s="50"/>
      <c r="F44" s="50"/>
      <c r="G44" s="50"/>
      <c r="H44" s="49"/>
      <c r="I44" s="50"/>
      <c r="J44" s="49"/>
      <c r="K44" s="49"/>
      <c r="L44" s="49"/>
      <c r="M44" s="49"/>
      <c r="N44" s="116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</sheetData>
  <sheetProtection/>
  <mergeCells count="16">
    <mergeCell ref="AA6:AA9"/>
    <mergeCell ref="N6:N9"/>
    <mergeCell ref="A6:A9"/>
    <mergeCell ref="B6:B7"/>
    <mergeCell ref="B8:B9"/>
    <mergeCell ref="F6:F7"/>
    <mergeCell ref="F8:F9"/>
    <mergeCell ref="O6:O9"/>
    <mergeCell ref="T6:T7"/>
    <mergeCell ref="T8:T9"/>
    <mergeCell ref="J6:J7"/>
    <mergeCell ref="J8:J9"/>
    <mergeCell ref="X6:X7"/>
    <mergeCell ref="X8:X9"/>
    <mergeCell ref="P6:P7"/>
    <mergeCell ref="P8:P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7"/>
  <sheetViews>
    <sheetView zoomScalePageLayoutView="0" workbookViewId="0" topLeftCell="A1">
      <selection activeCell="Q11" sqref="Q11"/>
    </sheetView>
  </sheetViews>
  <sheetFormatPr defaultColWidth="8.88671875" defaultRowHeight="13.5"/>
  <cols>
    <col min="1" max="1" width="8.99609375" style="0" bestFit="1" customWidth="1"/>
    <col min="2" max="28" width="6.77734375" style="0" customWidth="1"/>
    <col min="29" max="30" width="8.99609375" style="0" bestFit="1" customWidth="1"/>
    <col min="31" max="48" width="7.77734375" style="0" customWidth="1"/>
    <col min="49" max="49" width="8.99609375" style="0" bestFit="1" customWidth="1"/>
  </cols>
  <sheetData>
    <row r="1" spans="1:49" s="537" customFormat="1" ht="11.25">
      <c r="A1" s="22" t="s">
        <v>69</v>
      </c>
      <c r="AC1" s="24" t="s">
        <v>367</v>
      </c>
      <c r="AD1" s="22" t="s">
        <v>69</v>
      </c>
      <c r="AW1" s="24" t="s">
        <v>367</v>
      </c>
    </row>
    <row r="2" spans="1:48" s="311" customFormat="1" ht="13.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</row>
    <row r="3" spans="1:49" s="539" customFormat="1" ht="22.5">
      <c r="A3" s="601" t="s">
        <v>374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 t="s">
        <v>371</v>
      </c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 t="s">
        <v>375</v>
      </c>
      <c r="AE3" s="601"/>
      <c r="AF3" s="601"/>
      <c r="AG3" s="601"/>
      <c r="AH3" s="601"/>
      <c r="AI3" s="601"/>
      <c r="AJ3" s="601"/>
      <c r="AK3" s="601"/>
      <c r="AL3" s="601"/>
      <c r="AM3" s="601"/>
      <c r="AN3" s="601" t="s">
        <v>372</v>
      </c>
      <c r="AO3" s="601"/>
      <c r="AP3" s="601"/>
      <c r="AQ3" s="601"/>
      <c r="AR3" s="601"/>
      <c r="AS3" s="601"/>
      <c r="AT3" s="601"/>
      <c r="AU3" s="601"/>
      <c r="AV3" s="601"/>
      <c r="AW3" s="601"/>
    </row>
    <row r="4" spans="1:48" s="540" customFormat="1" ht="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</row>
    <row r="5" spans="1:49" s="542" customFormat="1" ht="13.5" thickBot="1">
      <c r="A5" s="534" t="s">
        <v>376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2" t="s">
        <v>378</v>
      </c>
      <c r="AD5" s="534" t="s">
        <v>376</v>
      </c>
      <c r="AE5" s="541"/>
      <c r="AF5" s="541"/>
      <c r="AG5" s="541"/>
      <c r="AH5" s="541"/>
      <c r="AI5" s="541"/>
      <c r="AJ5" s="541"/>
      <c r="AK5" s="541"/>
      <c r="AL5" s="541"/>
      <c r="AM5" s="541"/>
      <c r="AN5" s="541"/>
      <c r="AO5" s="541"/>
      <c r="AP5" s="596"/>
      <c r="AQ5" s="596"/>
      <c r="AR5" s="596"/>
      <c r="AS5" s="596"/>
      <c r="AT5" s="596"/>
      <c r="AU5" s="596"/>
      <c r="AV5" s="596"/>
      <c r="AW5" s="542" t="s">
        <v>379</v>
      </c>
    </row>
    <row r="6" spans="1:49" s="540" customFormat="1" ht="35.25" customHeight="1">
      <c r="A6" s="600" t="s">
        <v>386</v>
      </c>
      <c r="B6" s="602" t="s">
        <v>387</v>
      </c>
      <c r="C6" s="603"/>
      <c r="D6" s="603"/>
      <c r="E6" s="603"/>
      <c r="F6" s="603"/>
      <c r="G6" s="603"/>
      <c r="H6" s="603"/>
      <c r="I6" s="603"/>
      <c r="J6" s="603"/>
      <c r="K6" s="602" t="s">
        <v>388</v>
      </c>
      <c r="L6" s="603"/>
      <c r="M6" s="603"/>
      <c r="N6" s="603"/>
      <c r="O6" s="603"/>
      <c r="P6" s="603"/>
      <c r="Q6" s="603"/>
      <c r="R6" s="603"/>
      <c r="S6" s="604"/>
      <c r="T6" s="602" t="s">
        <v>389</v>
      </c>
      <c r="U6" s="603"/>
      <c r="V6" s="603"/>
      <c r="W6" s="603"/>
      <c r="X6" s="603"/>
      <c r="Y6" s="603"/>
      <c r="Z6" s="603"/>
      <c r="AA6" s="603"/>
      <c r="AB6" s="604"/>
      <c r="AC6" s="599" t="s">
        <v>24</v>
      </c>
      <c r="AD6" s="600" t="s">
        <v>386</v>
      </c>
      <c r="AE6" s="602" t="s">
        <v>380</v>
      </c>
      <c r="AF6" s="603"/>
      <c r="AG6" s="603"/>
      <c r="AH6" s="603"/>
      <c r="AI6" s="603"/>
      <c r="AJ6" s="603"/>
      <c r="AK6" s="603"/>
      <c r="AL6" s="603"/>
      <c r="AM6" s="603"/>
      <c r="AN6" s="602" t="s">
        <v>390</v>
      </c>
      <c r="AO6" s="603"/>
      <c r="AP6" s="603"/>
      <c r="AQ6" s="603"/>
      <c r="AR6" s="603"/>
      <c r="AS6" s="603"/>
      <c r="AT6" s="603"/>
      <c r="AU6" s="603"/>
      <c r="AV6" s="603"/>
      <c r="AW6" s="599" t="s">
        <v>328</v>
      </c>
    </row>
    <row r="7" spans="1:49" s="540" customFormat="1" ht="13.5" customHeight="1">
      <c r="A7" s="588"/>
      <c r="B7" s="597"/>
      <c r="C7" s="312" t="s">
        <v>115</v>
      </c>
      <c r="D7" s="312" t="s">
        <v>391</v>
      </c>
      <c r="E7" s="312" t="s">
        <v>392</v>
      </c>
      <c r="F7" s="312" t="s">
        <v>111</v>
      </c>
      <c r="G7" s="312" t="s">
        <v>393</v>
      </c>
      <c r="H7" s="312" t="s">
        <v>394</v>
      </c>
      <c r="I7" s="312" t="s">
        <v>395</v>
      </c>
      <c r="J7" s="313" t="s">
        <v>396</v>
      </c>
      <c r="K7" s="597"/>
      <c r="L7" s="312" t="s">
        <v>115</v>
      </c>
      <c r="M7" s="312" t="s">
        <v>391</v>
      </c>
      <c r="N7" s="312" t="s">
        <v>397</v>
      </c>
      <c r="O7" s="312" t="s">
        <v>111</v>
      </c>
      <c r="P7" s="312" t="s">
        <v>393</v>
      </c>
      <c r="Q7" s="312" t="s">
        <v>394</v>
      </c>
      <c r="R7" s="312" t="s">
        <v>395</v>
      </c>
      <c r="S7" s="313" t="s">
        <v>396</v>
      </c>
      <c r="T7" s="597"/>
      <c r="U7" s="312" t="s">
        <v>115</v>
      </c>
      <c r="V7" s="312" t="s">
        <v>391</v>
      </c>
      <c r="W7" s="312" t="s">
        <v>392</v>
      </c>
      <c r="X7" s="312" t="s">
        <v>111</v>
      </c>
      <c r="Y7" s="312" t="s">
        <v>393</v>
      </c>
      <c r="Z7" s="312" t="s">
        <v>394</v>
      </c>
      <c r="AA7" s="312" t="s">
        <v>395</v>
      </c>
      <c r="AB7" s="313" t="s">
        <v>396</v>
      </c>
      <c r="AC7" s="580"/>
      <c r="AD7" s="588"/>
      <c r="AE7" s="597"/>
      <c r="AF7" s="312" t="s">
        <v>115</v>
      </c>
      <c r="AG7" s="312" t="s">
        <v>398</v>
      </c>
      <c r="AH7" s="312" t="s">
        <v>397</v>
      </c>
      <c r="AI7" s="312" t="s">
        <v>111</v>
      </c>
      <c r="AJ7" s="312" t="s">
        <v>393</v>
      </c>
      <c r="AK7" s="312" t="s">
        <v>394</v>
      </c>
      <c r="AL7" s="312" t="s">
        <v>395</v>
      </c>
      <c r="AM7" s="313" t="s">
        <v>396</v>
      </c>
      <c r="AN7" s="597"/>
      <c r="AO7" s="312" t="s">
        <v>115</v>
      </c>
      <c r="AP7" s="312" t="s">
        <v>391</v>
      </c>
      <c r="AQ7" s="312" t="s">
        <v>392</v>
      </c>
      <c r="AR7" s="312" t="s">
        <v>111</v>
      </c>
      <c r="AS7" s="312" t="s">
        <v>393</v>
      </c>
      <c r="AT7" s="312" t="s">
        <v>394</v>
      </c>
      <c r="AU7" s="312" t="s">
        <v>395</v>
      </c>
      <c r="AV7" s="313" t="s">
        <v>396</v>
      </c>
      <c r="AW7" s="580"/>
    </row>
    <row r="8" spans="1:49" s="540" customFormat="1" ht="13.5" customHeight="1">
      <c r="A8" s="588"/>
      <c r="B8" s="597"/>
      <c r="C8" s="314" t="s">
        <v>120</v>
      </c>
      <c r="D8" s="315"/>
      <c r="E8" s="315"/>
      <c r="F8" s="315" t="s">
        <v>123</v>
      </c>
      <c r="G8" s="315"/>
      <c r="H8" s="315" t="s">
        <v>377</v>
      </c>
      <c r="I8" s="315"/>
      <c r="J8" s="316"/>
      <c r="K8" s="597"/>
      <c r="L8" s="314" t="s">
        <v>120</v>
      </c>
      <c r="M8" s="315"/>
      <c r="N8" s="315"/>
      <c r="O8" s="315" t="s">
        <v>123</v>
      </c>
      <c r="P8" s="315"/>
      <c r="Q8" s="315" t="s">
        <v>373</v>
      </c>
      <c r="R8" s="315"/>
      <c r="S8" s="316"/>
      <c r="T8" s="597"/>
      <c r="U8" s="314" t="s">
        <v>120</v>
      </c>
      <c r="V8" s="315"/>
      <c r="W8" s="315"/>
      <c r="X8" s="315" t="s">
        <v>123</v>
      </c>
      <c r="Y8" s="315"/>
      <c r="Z8" s="315" t="s">
        <v>399</v>
      </c>
      <c r="AA8" s="315"/>
      <c r="AB8" s="316"/>
      <c r="AC8" s="580"/>
      <c r="AD8" s="588"/>
      <c r="AE8" s="597"/>
      <c r="AF8" s="314" t="s">
        <v>120</v>
      </c>
      <c r="AG8" s="315"/>
      <c r="AH8" s="315"/>
      <c r="AI8" s="315" t="s">
        <v>123</v>
      </c>
      <c r="AJ8" s="315"/>
      <c r="AK8" s="315" t="s">
        <v>377</v>
      </c>
      <c r="AL8" s="315"/>
      <c r="AM8" s="316"/>
      <c r="AN8" s="597"/>
      <c r="AO8" s="314" t="s">
        <v>120</v>
      </c>
      <c r="AP8" s="315"/>
      <c r="AQ8" s="315"/>
      <c r="AR8" s="315" t="s">
        <v>123</v>
      </c>
      <c r="AS8" s="315"/>
      <c r="AT8" s="315" t="s">
        <v>377</v>
      </c>
      <c r="AU8" s="315"/>
      <c r="AV8" s="316"/>
      <c r="AW8" s="580"/>
    </row>
    <row r="9" spans="1:49" s="540" customFormat="1" ht="13.5" customHeight="1">
      <c r="A9" s="589"/>
      <c r="B9" s="598"/>
      <c r="C9" s="317" t="s">
        <v>121</v>
      </c>
      <c r="D9" s="318" t="s">
        <v>122</v>
      </c>
      <c r="E9" s="318" t="s">
        <v>125</v>
      </c>
      <c r="F9" s="318" t="s">
        <v>124</v>
      </c>
      <c r="G9" s="318" t="s">
        <v>126</v>
      </c>
      <c r="H9" s="318" t="s">
        <v>127</v>
      </c>
      <c r="I9" s="318" t="s">
        <v>128</v>
      </c>
      <c r="J9" s="319" t="s">
        <v>129</v>
      </c>
      <c r="K9" s="598"/>
      <c r="L9" s="317" t="s">
        <v>121</v>
      </c>
      <c r="M9" s="318" t="s">
        <v>122</v>
      </c>
      <c r="N9" s="318" t="s">
        <v>125</v>
      </c>
      <c r="O9" s="318" t="s">
        <v>124</v>
      </c>
      <c r="P9" s="318" t="s">
        <v>126</v>
      </c>
      <c r="Q9" s="318" t="s">
        <v>127</v>
      </c>
      <c r="R9" s="318" t="s">
        <v>128</v>
      </c>
      <c r="S9" s="319" t="s">
        <v>129</v>
      </c>
      <c r="T9" s="598"/>
      <c r="U9" s="317" t="s">
        <v>121</v>
      </c>
      <c r="V9" s="318" t="s">
        <v>122</v>
      </c>
      <c r="W9" s="318" t="s">
        <v>125</v>
      </c>
      <c r="X9" s="318" t="s">
        <v>124</v>
      </c>
      <c r="Y9" s="318" t="s">
        <v>126</v>
      </c>
      <c r="Z9" s="318" t="s">
        <v>127</v>
      </c>
      <c r="AA9" s="318" t="s">
        <v>128</v>
      </c>
      <c r="AB9" s="319" t="s">
        <v>129</v>
      </c>
      <c r="AC9" s="595"/>
      <c r="AD9" s="589"/>
      <c r="AE9" s="598"/>
      <c r="AF9" s="317" t="s">
        <v>121</v>
      </c>
      <c r="AG9" s="318" t="s">
        <v>122</v>
      </c>
      <c r="AH9" s="318" t="s">
        <v>125</v>
      </c>
      <c r="AI9" s="318" t="s">
        <v>124</v>
      </c>
      <c r="AJ9" s="318" t="s">
        <v>126</v>
      </c>
      <c r="AK9" s="318" t="s">
        <v>127</v>
      </c>
      <c r="AL9" s="318" t="s">
        <v>128</v>
      </c>
      <c r="AM9" s="319" t="s">
        <v>129</v>
      </c>
      <c r="AN9" s="598"/>
      <c r="AO9" s="317" t="s">
        <v>121</v>
      </c>
      <c r="AP9" s="318" t="s">
        <v>122</v>
      </c>
      <c r="AQ9" s="318" t="s">
        <v>125</v>
      </c>
      <c r="AR9" s="318" t="s">
        <v>124</v>
      </c>
      <c r="AS9" s="318" t="s">
        <v>126</v>
      </c>
      <c r="AT9" s="318" t="s">
        <v>127</v>
      </c>
      <c r="AU9" s="318" t="s">
        <v>128</v>
      </c>
      <c r="AV9" s="319" t="s">
        <v>129</v>
      </c>
      <c r="AW9" s="595"/>
    </row>
    <row r="10" spans="1:252" s="122" customFormat="1" ht="21" customHeight="1">
      <c r="A10" s="298">
        <v>2016</v>
      </c>
      <c r="B10" s="448">
        <f>SUM(C10:J10)</f>
        <v>49465</v>
      </c>
      <c r="C10" s="448">
        <f>SUM(L10+U10+AF10+AO10)</f>
        <v>1</v>
      </c>
      <c r="D10" s="448">
        <f aca="true" t="shared" si="0" ref="D10:J13">SUM(+M10+V10+AG10+AP10)</f>
        <v>19777</v>
      </c>
      <c r="E10" s="448">
        <f t="shared" si="0"/>
        <v>24206</v>
      </c>
      <c r="F10" s="448">
        <f t="shared" si="0"/>
        <v>4901</v>
      </c>
      <c r="G10" s="448">
        <f t="shared" si="0"/>
        <v>5</v>
      </c>
      <c r="H10" s="448">
        <f t="shared" si="0"/>
        <v>302</v>
      </c>
      <c r="I10" s="448">
        <f t="shared" si="0"/>
        <v>0</v>
      </c>
      <c r="J10" s="448">
        <f t="shared" si="0"/>
        <v>273</v>
      </c>
      <c r="K10" s="449">
        <f>SUM(L10:S10)</f>
        <v>34719</v>
      </c>
      <c r="L10" s="448">
        <v>1</v>
      </c>
      <c r="M10" s="450">
        <v>19745</v>
      </c>
      <c r="N10" s="451">
        <v>10223</v>
      </c>
      <c r="O10" s="452">
        <v>4443</v>
      </c>
      <c r="P10" s="448">
        <v>5</v>
      </c>
      <c r="Q10" s="448">
        <v>302</v>
      </c>
      <c r="R10" s="448">
        <v>0</v>
      </c>
      <c r="S10" s="453">
        <v>0</v>
      </c>
      <c r="T10" s="449">
        <f>SUM(U10:AB10)</f>
        <v>2007</v>
      </c>
      <c r="U10" s="448">
        <v>0</v>
      </c>
      <c r="V10" s="448">
        <v>3</v>
      </c>
      <c r="W10" s="448">
        <v>1820</v>
      </c>
      <c r="X10" s="301">
        <v>165</v>
      </c>
      <c r="Y10" s="167">
        <v>0</v>
      </c>
      <c r="Z10" s="454">
        <v>0</v>
      </c>
      <c r="AA10" s="454">
        <v>0</v>
      </c>
      <c r="AB10" s="455">
        <v>19</v>
      </c>
      <c r="AC10" s="445">
        <v>2016</v>
      </c>
      <c r="AD10" s="298">
        <v>2016</v>
      </c>
      <c r="AE10" s="447">
        <f>SUM(AF10:AM10)</f>
        <v>12483</v>
      </c>
      <c r="AF10" s="301">
        <v>0</v>
      </c>
      <c r="AG10" s="137">
        <v>29</v>
      </c>
      <c r="AH10" s="137">
        <v>11918</v>
      </c>
      <c r="AI10" s="137">
        <v>291</v>
      </c>
      <c r="AJ10" s="301">
        <v>0</v>
      </c>
      <c r="AK10" s="301">
        <v>0</v>
      </c>
      <c r="AL10" s="301">
        <v>0</v>
      </c>
      <c r="AM10" s="137">
        <v>245</v>
      </c>
      <c r="AN10" s="447">
        <f>SUM(AO10:AV10)</f>
        <v>256</v>
      </c>
      <c r="AO10" s="301">
        <v>0</v>
      </c>
      <c r="AP10" s="301">
        <v>0</v>
      </c>
      <c r="AQ10" s="137">
        <v>245</v>
      </c>
      <c r="AR10" s="137">
        <v>2</v>
      </c>
      <c r="AS10" s="301">
        <v>0</v>
      </c>
      <c r="AT10" s="301">
        <v>0</v>
      </c>
      <c r="AU10" s="301">
        <v>0</v>
      </c>
      <c r="AV10" s="137">
        <v>9</v>
      </c>
      <c r="AW10" s="445">
        <v>2016</v>
      </c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</row>
    <row r="11" spans="1:252" s="122" customFormat="1" ht="21" customHeight="1">
      <c r="A11" s="298">
        <v>2017</v>
      </c>
      <c r="B11" s="448">
        <f>SUM(C11:J11)</f>
        <v>50720</v>
      </c>
      <c r="C11" s="448">
        <f>SUM(L11+U11+AF11+AO11)</f>
        <v>3</v>
      </c>
      <c r="D11" s="448">
        <f t="shared" si="0"/>
        <v>20306</v>
      </c>
      <c r="E11" s="448">
        <f t="shared" si="0"/>
        <v>24975</v>
      </c>
      <c r="F11" s="448">
        <f t="shared" si="0"/>
        <v>4708</v>
      </c>
      <c r="G11" s="448">
        <f t="shared" si="0"/>
        <v>16</v>
      </c>
      <c r="H11" s="448">
        <f t="shared" si="0"/>
        <v>403</v>
      </c>
      <c r="I11" s="448">
        <f t="shared" si="0"/>
        <v>0</v>
      </c>
      <c r="J11" s="448">
        <f t="shared" si="0"/>
        <v>309</v>
      </c>
      <c r="K11" s="449">
        <f>SUM(L11:S11)</f>
        <v>35871</v>
      </c>
      <c r="L11" s="448">
        <v>1</v>
      </c>
      <c r="M11" s="448">
        <v>20270</v>
      </c>
      <c r="N11" s="451">
        <v>10884</v>
      </c>
      <c r="O11" s="456">
        <v>4297</v>
      </c>
      <c r="P11" s="448">
        <v>16</v>
      </c>
      <c r="Q11" s="448">
        <v>403</v>
      </c>
      <c r="R11" s="448">
        <v>0</v>
      </c>
      <c r="S11" s="453">
        <v>0</v>
      </c>
      <c r="T11" s="449">
        <f>SUM(U11:AB11)</f>
        <v>1938</v>
      </c>
      <c r="U11" s="448">
        <v>2</v>
      </c>
      <c r="V11" s="448">
        <v>3</v>
      </c>
      <c r="W11" s="448">
        <v>1785</v>
      </c>
      <c r="X11" s="301">
        <v>125</v>
      </c>
      <c r="Y11" s="167">
        <v>0</v>
      </c>
      <c r="Z11" s="301">
        <v>0</v>
      </c>
      <c r="AA11" s="301">
        <v>0</v>
      </c>
      <c r="AB11" s="455">
        <v>23</v>
      </c>
      <c r="AC11" s="445">
        <v>2017</v>
      </c>
      <c r="AD11" s="298">
        <v>2017</v>
      </c>
      <c r="AE11" s="447">
        <f>SUM(AF11:AM11)</f>
        <v>12653</v>
      </c>
      <c r="AF11" s="301">
        <v>0</v>
      </c>
      <c r="AG11" s="137">
        <v>33</v>
      </c>
      <c r="AH11" s="137">
        <v>12057</v>
      </c>
      <c r="AI11" s="137">
        <v>286</v>
      </c>
      <c r="AJ11" s="301">
        <v>0</v>
      </c>
      <c r="AK11" s="301">
        <v>0</v>
      </c>
      <c r="AL11" s="301">
        <v>0</v>
      </c>
      <c r="AM11" s="137">
        <v>277</v>
      </c>
      <c r="AN11" s="447">
        <f>SUM(AO11:AV11)</f>
        <v>258</v>
      </c>
      <c r="AO11" s="301">
        <v>0</v>
      </c>
      <c r="AP11" s="301">
        <v>0</v>
      </c>
      <c r="AQ11" s="137">
        <v>249</v>
      </c>
      <c r="AR11" s="301">
        <v>0</v>
      </c>
      <c r="AS11" s="301">
        <v>0</v>
      </c>
      <c r="AT11" s="301">
        <v>0</v>
      </c>
      <c r="AU11" s="301">
        <v>0</v>
      </c>
      <c r="AV11" s="137">
        <v>9</v>
      </c>
      <c r="AW11" s="445">
        <v>2017</v>
      </c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</row>
    <row r="12" spans="1:252" s="122" customFormat="1" ht="21" customHeight="1">
      <c r="A12" s="298">
        <v>2018</v>
      </c>
      <c r="B12" s="448">
        <f>SUM(C12:J12)</f>
        <v>51829</v>
      </c>
      <c r="C12" s="448">
        <f>SUM(L12+U12+AF12+AO12)</f>
        <v>4</v>
      </c>
      <c r="D12" s="448">
        <f t="shared" si="0"/>
        <v>20675</v>
      </c>
      <c r="E12" s="448">
        <f t="shared" si="0"/>
        <v>25804</v>
      </c>
      <c r="F12" s="448">
        <f t="shared" si="0"/>
        <v>4457</v>
      </c>
      <c r="G12" s="448">
        <f t="shared" si="0"/>
        <v>50</v>
      </c>
      <c r="H12" s="448">
        <f t="shared" si="0"/>
        <v>508</v>
      </c>
      <c r="I12" s="448">
        <f t="shared" si="0"/>
        <v>0</v>
      </c>
      <c r="J12" s="448">
        <f t="shared" si="0"/>
        <v>331</v>
      </c>
      <c r="K12" s="449">
        <v>36729</v>
      </c>
      <c r="L12" s="448">
        <v>2</v>
      </c>
      <c r="M12" s="448">
        <v>20630</v>
      </c>
      <c r="N12" s="451">
        <v>11457</v>
      </c>
      <c r="O12" s="456">
        <v>4082</v>
      </c>
      <c r="P12" s="448">
        <v>50</v>
      </c>
      <c r="Q12" s="448">
        <v>508</v>
      </c>
      <c r="R12" s="448">
        <v>0</v>
      </c>
      <c r="S12" s="453">
        <v>0</v>
      </c>
      <c r="T12" s="449">
        <v>1915</v>
      </c>
      <c r="U12" s="448">
        <v>2</v>
      </c>
      <c r="V12" s="448">
        <v>3</v>
      </c>
      <c r="W12" s="448">
        <v>1777</v>
      </c>
      <c r="X12" s="301">
        <v>103</v>
      </c>
      <c r="Y12" s="167">
        <v>0</v>
      </c>
      <c r="Z12" s="301">
        <v>0</v>
      </c>
      <c r="AA12" s="301">
        <v>0</v>
      </c>
      <c r="AB12" s="455">
        <v>30</v>
      </c>
      <c r="AC12" s="445">
        <v>2018</v>
      </c>
      <c r="AD12" s="298">
        <v>2018</v>
      </c>
      <c r="AE12" s="447">
        <v>12922</v>
      </c>
      <c r="AF12" s="301">
        <v>0</v>
      </c>
      <c r="AG12" s="137">
        <v>42</v>
      </c>
      <c r="AH12" s="137">
        <v>12316</v>
      </c>
      <c r="AI12" s="137">
        <v>272</v>
      </c>
      <c r="AJ12" s="301">
        <v>0</v>
      </c>
      <c r="AK12" s="301">
        <v>0</v>
      </c>
      <c r="AL12" s="301">
        <v>0</v>
      </c>
      <c r="AM12" s="137">
        <v>292</v>
      </c>
      <c r="AN12" s="447">
        <v>263</v>
      </c>
      <c r="AO12" s="301">
        <v>0</v>
      </c>
      <c r="AP12" s="301">
        <v>0</v>
      </c>
      <c r="AQ12" s="137">
        <v>254</v>
      </c>
      <c r="AR12" s="301">
        <v>0</v>
      </c>
      <c r="AS12" s="301">
        <v>0</v>
      </c>
      <c r="AT12" s="301">
        <v>0</v>
      </c>
      <c r="AU12" s="301">
        <v>0</v>
      </c>
      <c r="AV12" s="137">
        <v>9</v>
      </c>
      <c r="AW12" s="445">
        <v>2018</v>
      </c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  <c r="IR12" s="168"/>
    </row>
    <row r="13" spans="1:252" s="122" customFormat="1" ht="21" customHeight="1">
      <c r="A13" s="298">
        <v>2019</v>
      </c>
      <c r="B13" s="448">
        <f>SUM(C13:J13)</f>
        <v>52812</v>
      </c>
      <c r="C13" s="448">
        <f>SUM(L13+U13+AF13+AO13)</f>
        <v>4</v>
      </c>
      <c r="D13" s="448">
        <f t="shared" si="0"/>
        <v>21221</v>
      </c>
      <c r="E13" s="448">
        <f t="shared" si="0"/>
        <v>26102</v>
      </c>
      <c r="F13" s="448">
        <f t="shared" si="0"/>
        <v>4408</v>
      </c>
      <c r="G13" s="448">
        <f t="shared" si="0"/>
        <v>116</v>
      </c>
      <c r="H13" s="448">
        <f t="shared" si="0"/>
        <v>612</v>
      </c>
      <c r="I13" s="448">
        <f t="shared" si="0"/>
        <v>8</v>
      </c>
      <c r="J13" s="448">
        <f t="shared" si="0"/>
        <v>341</v>
      </c>
      <c r="K13" s="449">
        <v>37623</v>
      </c>
      <c r="L13" s="448">
        <v>1</v>
      </c>
      <c r="M13" s="448">
        <v>21169</v>
      </c>
      <c r="N13" s="451">
        <v>11684</v>
      </c>
      <c r="O13" s="456">
        <v>4035</v>
      </c>
      <c r="P13" s="448">
        <v>114</v>
      </c>
      <c r="Q13" s="448">
        <v>612</v>
      </c>
      <c r="R13" s="448">
        <v>8</v>
      </c>
      <c r="S13" s="453">
        <v>0</v>
      </c>
      <c r="T13" s="449">
        <v>1857</v>
      </c>
      <c r="U13" s="448">
        <v>3</v>
      </c>
      <c r="V13" s="448">
        <v>3</v>
      </c>
      <c r="W13" s="448">
        <v>1726</v>
      </c>
      <c r="X13" s="301">
        <v>94</v>
      </c>
      <c r="Y13" s="167">
        <v>0</v>
      </c>
      <c r="Z13" s="301">
        <v>0</v>
      </c>
      <c r="AA13" s="301">
        <v>0</v>
      </c>
      <c r="AB13" s="455">
        <v>31</v>
      </c>
      <c r="AC13" s="445">
        <v>2019</v>
      </c>
      <c r="AD13" s="298">
        <v>2019</v>
      </c>
      <c r="AE13" s="447">
        <v>13065</v>
      </c>
      <c r="AF13" s="301">
        <v>0</v>
      </c>
      <c r="AG13" s="137">
        <v>49</v>
      </c>
      <c r="AH13" s="137">
        <v>12436</v>
      </c>
      <c r="AI13" s="137">
        <v>279</v>
      </c>
      <c r="AJ13" s="301">
        <v>0</v>
      </c>
      <c r="AK13" s="301">
        <v>0</v>
      </c>
      <c r="AL13" s="301">
        <v>0</v>
      </c>
      <c r="AM13" s="137">
        <v>301</v>
      </c>
      <c r="AN13" s="447">
        <v>267</v>
      </c>
      <c r="AO13" s="301">
        <v>0</v>
      </c>
      <c r="AP13" s="301">
        <v>0</v>
      </c>
      <c r="AQ13" s="137">
        <v>256</v>
      </c>
      <c r="AR13" s="301">
        <v>0</v>
      </c>
      <c r="AS13" s="301">
        <v>2</v>
      </c>
      <c r="AT13" s="301">
        <v>0</v>
      </c>
      <c r="AU13" s="301">
        <v>0</v>
      </c>
      <c r="AV13" s="137">
        <v>9</v>
      </c>
      <c r="AW13" s="445">
        <v>2019</v>
      </c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</row>
    <row r="14" spans="1:252" s="497" customFormat="1" ht="21" customHeight="1" thickBot="1">
      <c r="A14" s="520">
        <v>2020</v>
      </c>
      <c r="B14" s="521">
        <f>SUM(C14:J14)</f>
        <v>53904</v>
      </c>
      <c r="C14" s="521">
        <f>SUM(L14+U14+AF14+AO14)</f>
        <v>4</v>
      </c>
      <c r="D14" s="521">
        <f>SUM(+M14+V14+AG14+AP14)</f>
        <v>22127</v>
      </c>
      <c r="E14" s="521">
        <f>SUM(+N14+W14+AH14+AQ14)</f>
        <v>26022</v>
      </c>
      <c r="F14" s="521">
        <f>SUM(O14+X14+AI14+AR14)</f>
        <v>4385</v>
      </c>
      <c r="G14" s="521">
        <f>SUM(P14+Y14+AJ14+AS14)</f>
        <v>235</v>
      </c>
      <c r="H14" s="521">
        <f>SUM(Q14+Z14+AK14+AT14)</f>
        <v>761</v>
      </c>
      <c r="I14" s="521">
        <f>SUM(R14,AA14,AL14,AU14)</f>
        <v>9</v>
      </c>
      <c r="J14" s="521">
        <f>SUM(S14+AB14+AM14+AV14)</f>
        <v>361</v>
      </c>
      <c r="K14" s="522">
        <f>SUM(L14:S14)</f>
        <v>38692</v>
      </c>
      <c r="L14" s="521">
        <v>2</v>
      </c>
      <c r="M14" s="521">
        <v>22052</v>
      </c>
      <c r="N14" s="523">
        <v>11756</v>
      </c>
      <c r="O14" s="524">
        <v>3955</v>
      </c>
      <c r="P14" s="521">
        <v>157</v>
      </c>
      <c r="Q14" s="521">
        <v>761</v>
      </c>
      <c r="R14" s="521">
        <v>9</v>
      </c>
      <c r="S14" s="525">
        <v>0</v>
      </c>
      <c r="T14" s="522">
        <f>SUM(U14:AB14)</f>
        <v>1807</v>
      </c>
      <c r="U14" s="521">
        <v>2</v>
      </c>
      <c r="V14" s="521">
        <v>4</v>
      </c>
      <c r="W14" s="521">
        <v>1670</v>
      </c>
      <c r="X14" s="526">
        <v>98</v>
      </c>
      <c r="Y14" s="527">
        <v>0</v>
      </c>
      <c r="Z14" s="526">
        <v>0</v>
      </c>
      <c r="AA14" s="526">
        <v>0</v>
      </c>
      <c r="AB14" s="528">
        <v>33</v>
      </c>
      <c r="AC14" s="531">
        <v>2020</v>
      </c>
      <c r="AD14" s="520">
        <v>2020</v>
      </c>
      <c r="AE14" s="502">
        <f>SUM(AF14:AM14)</f>
        <v>13126</v>
      </c>
      <c r="AF14" s="529">
        <v>0</v>
      </c>
      <c r="AG14" s="530">
        <v>71</v>
      </c>
      <c r="AH14" s="530">
        <v>12328</v>
      </c>
      <c r="AI14" s="530">
        <v>332</v>
      </c>
      <c r="AJ14" s="529">
        <v>76</v>
      </c>
      <c r="AK14" s="529">
        <v>0</v>
      </c>
      <c r="AL14" s="529">
        <v>0</v>
      </c>
      <c r="AM14" s="530">
        <v>319</v>
      </c>
      <c r="AN14" s="502">
        <f>SUM(AO14:AV14)</f>
        <v>279</v>
      </c>
      <c r="AO14" s="529">
        <v>0</v>
      </c>
      <c r="AP14" s="529">
        <v>0</v>
      </c>
      <c r="AQ14" s="530">
        <v>268</v>
      </c>
      <c r="AR14" s="529">
        <v>0</v>
      </c>
      <c r="AS14" s="530">
        <v>2</v>
      </c>
      <c r="AT14" s="529">
        <v>0</v>
      </c>
      <c r="AU14" s="529">
        <v>0</v>
      </c>
      <c r="AV14" s="530">
        <v>9</v>
      </c>
      <c r="AW14" s="531">
        <v>2020</v>
      </c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6"/>
      <c r="DB14" s="496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6"/>
      <c r="DW14" s="496"/>
      <c r="DX14" s="496"/>
      <c r="DY14" s="496"/>
      <c r="DZ14" s="496"/>
      <c r="EA14" s="496"/>
      <c r="EB14" s="496"/>
      <c r="EC14" s="496"/>
      <c r="ED14" s="496"/>
      <c r="EE14" s="496"/>
      <c r="EF14" s="496"/>
      <c r="EG14" s="496"/>
      <c r="EH14" s="496"/>
      <c r="EI14" s="496"/>
      <c r="EJ14" s="496"/>
      <c r="EK14" s="496"/>
      <c r="EL14" s="496"/>
      <c r="EM14" s="496"/>
      <c r="EN14" s="496"/>
      <c r="EO14" s="496"/>
      <c r="EP14" s="496"/>
      <c r="EQ14" s="496"/>
      <c r="ER14" s="496"/>
      <c r="ES14" s="496"/>
      <c r="ET14" s="496"/>
      <c r="EU14" s="496"/>
      <c r="EV14" s="496"/>
      <c r="EW14" s="496"/>
      <c r="EX14" s="496"/>
      <c r="EY14" s="496"/>
      <c r="EZ14" s="496"/>
      <c r="FA14" s="496"/>
      <c r="FB14" s="496"/>
      <c r="FC14" s="496"/>
      <c r="FD14" s="496"/>
      <c r="FE14" s="496"/>
      <c r="FF14" s="496"/>
      <c r="FG14" s="496"/>
      <c r="FH14" s="496"/>
      <c r="FI14" s="496"/>
      <c r="FJ14" s="496"/>
      <c r="FK14" s="496"/>
      <c r="FL14" s="496"/>
      <c r="FM14" s="496"/>
      <c r="FN14" s="496"/>
      <c r="FO14" s="496"/>
      <c r="FP14" s="496"/>
      <c r="FQ14" s="496"/>
      <c r="FR14" s="496"/>
      <c r="FS14" s="496"/>
      <c r="FT14" s="496"/>
      <c r="FU14" s="496"/>
      <c r="FV14" s="496"/>
      <c r="FW14" s="496"/>
      <c r="FX14" s="496"/>
      <c r="FY14" s="496"/>
      <c r="FZ14" s="496"/>
      <c r="GA14" s="496"/>
      <c r="GB14" s="496"/>
      <c r="GC14" s="496"/>
      <c r="GD14" s="496"/>
      <c r="GE14" s="496"/>
      <c r="GF14" s="496"/>
      <c r="GG14" s="496"/>
      <c r="GH14" s="496"/>
      <c r="GI14" s="496"/>
      <c r="GJ14" s="496"/>
      <c r="GK14" s="496"/>
      <c r="GL14" s="496"/>
      <c r="GM14" s="496"/>
      <c r="GN14" s="496"/>
      <c r="GO14" s="496"/>
      <c r="GP14" s="496"/>
      <c r="GQ14" s="496"/>
      <c r="GR14" s="496"/>
      <c r="GS14" s="496"/>
      <c r="GT14" s="496"/>
      <c r="GU14" s="496"/>
      <c r="GV14" s="496"/>
      <c r="GW14" s="496"/>
      <c r="GX14" s="496"/>
      <c r="GY14" s="496"/>
      <c r="GZ14" s="496"/>
      <c r="HA14" s="496"/>
      <c r="HB14" s="496"/>
      <c r="HC14" s="496"/>
      <c r="HD14" s="496"/>
      <c r="HE14" s="496"/>
      <c r="HF14" s="496"/>
      <c r="HG14" s="496"/>
      <c r="HH14" s="496"/>
      <c r="HI14" s="496"/>
      <c r="HJ14" s="496"/>
      <c r="HK14" s="496"/>
      <c r="HL14" s="496"/>
      <c r="HM14" s="496"/>
      <c r="HN14" s="496"/>
      <c r="HO14" s="496"/>
      <c r="HP14" s="496"/>
      <c r="HQ14" s="496"/>
      <c r="HR14" s="496"/>
      <c r="HS14" s="496"/>
      <c r="HT14" s="496"/>
      <c r="HU14" s="496"/>
      <c r="HV14" s="496"/>
      <c r="HW14" s="496"/>
      <c r="HX14" s="496"/>
      <c r="HY14" s="496"/>
      <c r="HZ14" s="496"/>
      <c r="IA14" s="496"/>
      <c r="IB14" s="496"/>
      <c r="IC14" s="496"/>
      <c r="ID14" s="496"/>
      <c r="IE14" s="496"/>
      <c r="IF14" s="496"/>
      <c r="IG14" s="496"/>
      <c r="IH14" s="496"/>
      <c r="II14" s="496"/>
      <c r="IJ14" s="496"/>
      <c r="IK14" s="496"/>
      <c r="IL14" s="496"/>
      <c r="IM14" s="496"/>
      <c r="IN14" s="496"/>
      <c r="IO14" s="496"/>
      <c r="IP14" s="496"/>
      <c r="IQ14" s="496"/>
      <c r="IR14" s="496"/>
    </row>
    <row r="15" spans="1:47" s="543" customFormat="1" ht="12">
      <c r="A15" s="446" t="s">
        <v>400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 t="s">
        <v>381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D15" s="446" t="s">
        <v>400</v>
      </c>
      <c r="AE15" s="77"/>
      <c r="AF15" s="77"/>
      <c r="AG15" s="77"/>
      <c r="AH15" s="77"/>
      <c r="AI15" s="77"/>
      <c r="AJ15" s="77"/>
      <c r="AK15" s="77"/>
      <c r="AL15" s="77"/>
      <c r="AM15" s="77"/>
      <c r="AN15" s="78" t="s">
        <v>381</v>
      </c>
      <c r="AO15" s="77"/>
      <c r="AP15" s="77"/>
      <c r="AQ15" s="77"/>
      <c r="AR15" s="77"/>
      <c r="AS15" s="77"/>
      <c r="AT15" s="77"/>
      <c r="AU15" s="77"/>
    </row>
    <row r="16" spans="1:49" s="543" customFormat="1" ht="12">
      <c r="A16" s="446" t="s">
        <v>401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 t="s">
        <v>402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446" t="s">
        <v>403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 t="s">
        <v>404</v>
      </c>
      <c r="AO16" s="77"/>
      <c r="AP16" s="77"/>
      <c r="AQ16" s="77"/>
      <c r="AR16" s="77"/>
      <c r="AS16" s="77"/>
      <c r="AT16" s="77"/>
      <c r="AU16" s="77"/>
      <c r="AW16" s="77"/>
    </row>
    <row r="17" spans="1:47" s="544" customFormat="1" ht="12">
      <c r="A17" s="46" t="s">
        <v>383</v>
      </c>
      <c r="B17" s="4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 t="s">
        <v>385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D17" s="46" t="s">
        <v>383</v>
      </c>
      <c r="AE17" s="77"/>
      <c r="AF17" s="77"/>
      <c r="AG17" s="77"/>
      <c r="AH17" s="77"/>
      <c r="AI17" s="77"/>
      <c r="AJ17" s="77"/>
      <c r="AK17" s="77"/>
      <c r="AL17" s="77"/>
      <c r="AM17" s="77"/>
      <c r="AN17" s="78" t="s">
        <v>385</v>
      </c>
      <c r="AO17" s="77"/>
      <c r="AP17" s="77"/>
      <c r="AQ17" s="77"/>
      <c r="AR17" s="77"/>
      <c r="AS17" s="77"/>
      <c r="AT17" s="77"/>
      <c r="AU17" s="77"/>
    </row>
    <row r="18" s="311" customFormat="1" ht="13.5"/>
  </sheetData>
  <sheetProtection/>
  <mergeCells count="19">
    <mergeCell ref="A3:O3"/>
    <mergeCell ref="P3:AC3"/>
    <mergeCell ref="AN3:AW3"/>
    <mergeCell ref="AD3:AM3"/>
    <mergeCell ref="A6:A9"/>
    <mergeCell ref="B6:J6"/>
    <mergeCell ref="K6:S6"/>
    <mergeCell ref="T6:AB6"/>
    <mergeCell ref="AE6:AM6"/>
    <mergeCell ref="AN6:AV6"/>
    <mergeCell ref="AP5:AV5"/>
    <mergeCell ref="B7:B9"/>
    <mergeCell ref="AC6:AC9"/>
    <mergeCell ref="AD6:AD9"/>
    <mergeCell ref="AW6:AW9"/>
    <mergeCell ref="AN7:AN9"/>
    <mergeCell ref="AE7:AE9"/>
    <mergeCell ref="T7:T9"/>
    <mergeCell ref="K7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O25" sqref="O25"/>
    </sheetView>
  </sheetViews>
  <sheetFormatPr defaultColWidth="7.99609375" defaultRowHeight="13.5"/>
  <cols>
    <col min="1" max="1" width="9.4453125" style="2" customWidth="1"/>
    <col min="2" max="13" width="5.77734375" style="2" customWidth="1"/>
    <col min="14" max="23" width="6.4453125" style="2" customWidth="1"/>
    <col min="24" max="24" width="9.4453125" style="2" customWidth="1"/>
    <col min="25" max="26" width="0.671875" style="2" customWidth="1"/>
    <col min="27" max="16384" width="7.99609375" style="2" customWidth="1"/>
  </cols>
  <sheetData>
    <row r="1" spans="1:24" s="23" customFormat="1" ht="11.25">
      <c r="A1" s="22" t="s">
        <v>98</v>
      </c>
      <c r="B1" s="22"/>
      <c r="X1" s="24" t="s">
        <v>367</v>
      </c>
    </row>
    <row r="2" s="37" customFormat="1" ht="12"/>
    <row r="3" spans="1:24" s="127" customFormat="1" ht="23.25">
      <c r="A3" s="609" t="s">
        <v>95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 t="s">
        <v>131</v>
      </c>
      <c r="O3" s="609"/>
      <c r="P3" s="609"/>
      <c r="Q3" s="609"/>
      <c r="R3" s="609"/>
      <c r="S3" s="609"/>
      <c r="T3" s="609"/>
      <c r="U3" s="609"/>
      <c r="V3" s="609"/>
      <c r="W3" s="609"/>
      <c r="X3" s="609"/>
    </row>
    <row r="4" s="37" customFormat="1" ht="12"/>
    <row r="5" spans="1:24" s="37" customFormat="1" ht="12.75" thickBot="1">
      <c r="A5" s="38" t="s">
        <v>233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O5" s="38"/>
      <c r="P5" s="38"/>
      <c r="Q5" s="38"/>
      <c r="R5" s="38"/>
      <c r="S5" s="38"/>
      <c r="T5" s="38"/>
      <c r="U5" s="38"/>
      <c r="V5" s="38"/>
      <c r="W5" s="38"/>
      <c r="X5" s="43" t="s">
        <v>411</v>
      </c>
    </row>
    <row r="6" spans="1:24" s="128" customFormat="1" ht="44.25" customHeight="1">
      <c r="A6" s="592" t="s">
        <v>134</v>
      </c>
      <c r="B6" s="605" t="s">
        <v>234</v>
      </c>
      <c r="C6" s="606"/>
      <c r="D6" s="605" t="s">
        <v>406</v>
      </c>
      <c r="E6" s="606"/>
      <c r="F6" s="605" t="s">
        <v>405</v>
      </c>
      <c r="G6" s="606"/>
      <c r="H6" s="605" t="s">
        <v>407</v>
      </c>
      <c r="I6" s="606"/>
      <c r="J6" s="605" t="s">
        <v>235</v>
      </c>
      <c r="K6" s="576"/>
      <c r="L6" s="605" t="s">
        <v>236</v>
      </c>
      <c r="M6" s="606"/>
      <c r="N6" s="607" t="s">
        <v>408</v>
      </c>
      <c r="O6" s="608"/>
      <c r="P6" s="605" t="s">
        <v>237</v>
      </c>
      <c r="Q6" s="606"/>
      <c r="R6" s="605" t="s">
        <v>409</v>
      </c>
      <c r="S6" s="606"/>
      <c r="T6" s="605" t="s">
        <v>238</v>
      </c>
      <c r="U6" s="606"/>
      <c r="V6" s="605" t="s">
        <v>410</v>
      </c>
      <c r="W6" s="606"/>
      <c r="X6" s="590" t="s">
        <v>1</v>
      </c>
    </row>
    <row r="7" spans="1:24" s="128" customFormat="1" ht="13.5" customHeight="1">
      <c r="A7" s="610"/>
      <c r="B7" s="320" t="s">
        <v>239</v>
      </c>
      <c r="C7" s="321" t="s">
        <v>240</v>
      </c>
      <c r="D7" s="320" t="s">
        <v>239</v>
      </c>
      <c r="E7" s="321" t="s">
        <v>240</v>
      </c>
      <c r="F7" s="320" t="s">
        <v>241</v>
      </c>
      <c r="G7" s="321" t="s">
        <v>242</v>
      </c>
      <c r="H7" s="320" t="s">
        <v>239</v>
      </c>
      <c r="I7" s="321" t="s">
        <v>240</v>
      </c>
      <c r="J7" s="320" t="s">
        <v>239</v>
      </c>
      <c r="K7" s="321" t="s">
        <v>243</v>
      </c>
      <c r="L7" s="320" t="s">
        <v>239</v>
      </c>
      <c r="M7" s="321" t="s">
        <v>243</v>
      </c>
      <c r="N7" s="320" t="s">
        <v>244</v>
      </c>
      <c r="O7" s="321" t="s">
        <v>243</v>
      </c>
      <c r="P7" s="320" t="s">
        <v>239</v>
      </c>
      <c r="Q7" s="321" t="s">
        <v>243</v>
      </c>
      <c r="R7" s="320" t="s">
        <v>239</v>
      </c>
      <c r="S7" s="321" t="s">
        <v>240</v>
      </c>
      <c r="T7" s="320" t="s">
        <v>239</v>
      </c>
      <c r="U7" s="321" t="s">
        <v>240</v>
      </c>
      <c r="V7" s="320" t="s">
        <v>239</v>
      </c>
      <c r="W7" s="321" t="s">
        <v>243</v>
      </c>
      <c r="X7" s="591"/>
    </row>
    <row r="8" spans="1:24" s="128" customFormat="1" ht="13.5" customHeight="1">
      <c r="A8" s="611"/>
      <c r="B8" s="295" t="s">
        <v>132</v>
      </c>
      <c r="C8" s="295" t="s">
        <v>133</v>
      </c>
      <c r="D8" s="295" t="s">
        <v>132</v>
      </c>
      <c r="E8" s="295" t="s">
        <v>133</v>
      </c>
      <c r="F8" s="295" t="s">
        <v>132</v>
      </c>
      <c r="G8" s="295" t="s">
        <v>133</v>
      </c>
      <c r="H8" s="295" t="s">
        <v>132</v>
      </c>
      <c r="I8" s="295" t="s">
        <v>133</v>
      </c>
      <c r="J8" s="295" t="s">
        <v>132</v>
      </c>
      <c r="K8" s="295" t="s">
        <v>133</v>
      </c>
      <c r="L8" s="295" t="s">
        <v>132</v>
      </c>
      <c r="M8" s="295" t="s">
        <v>133</v>
      </c>
      <c r="N8" s="295" t="s">
        <v>132</v>
      </c>
      <c r="O8" s="295" t="s">
        <v>133</v>
      </c>
      <c r="P8" s="295" t="s">
        <v>132</v>
      </c>
      <c r="Q8" s="295" t="s">
        <v>133</v>
      </c>
      <c r="R8" s="295" t="s">
        <v>132</v>
      </c>
      <c r="S8" s="295" t="s">
        <v>133</v>
      </c>
      <c r="T8" s="295" t="s">
        <v>132</v>
      </c>
      <c r="U8" s="295" t="s">
        <v>133</v>
      </c>
      <c r="V8" s="295" t="s">
        <v>132</v>
      </c>
      <c r="W8" s="295" t="s">
        <v>133</v>
      </c>
      <c r="X8" s="612"/>
    </row>
    <row r="9" spans="1:24" s="122" customFormat="1" ht="21" customHeight="1">
      <c r="A9" s="322">
        <v>2016</v>
      </c>
      <c r="B9" s="323">
        <v>583</v>
      </c>
      <c r="C9" s="323">
        <v>1303</v>
      </c>
      <c r="D9" s="324">
        <v>0</v>
      </c>
      <c r="E9" s="324">
        <v>0</v>
      </c>
      <c r="F9" s="324">
        <v>1</v>
      </c>
      <c r="G9" s="324">
        <v>59</v>
      </c>
      <c r="H9" s="324">
        <v>0</v>
      </c>
      <c r="I9" s="324">
        <v>0</v>
      </c>
      <c r="J9" s="302">
        <v>4</v>
      </c>
      <c r="K9" s="302">
        <v>96</v>
      </c>
      <c r="L9" s="324">
        <v>232</v>
      </c>
      <c r="M9" s="324">
        <v>232</v>
      </c>
      <c r="N9" s="324">
        <v>4</v>
      </c>
      <c r="O9" s="324">
        <v>119</v>
      </c>
      <c r="P9" s="324">
        <v>60</v>
      </c>
      <c r="Q9" s="324">
        <v>499</v>
      </c>
      <c r="R9" s="324">
        <v>86</v>
      </c>
      <c r="S9" s="324">
        <v>86</v>
      </c>
      <c r="T9" s="324">
        <v>188</v>
      </c>
      <c r="U9" s="324">
        <v>188</v>
      </c>
      <c r="V9" s="324">
        <v>8</v>
      </c>
      <c r="W9" s="324">
        <v>24</v>
      </c>
      <c r="X9" s="325">
        <v>2016</v>
      </c>
    </row>
    <row r="10" spans="1:24" s="122" customFormat="1" ht="21" customHeight="1">
      <c r="A10" s="322">
        <v>2017</v>
      </c>
      <c r="B10" s="323">
        <v>601</v>
      </c>
      <c r="C10" s="323">
        <v>1571</v>
      </c>
      <c r="D10" s="324">
        <v>0</v>
      </c>
      <c r="E10" s="324">
        <v>0</v>
      </c>
      <c r="F10" s="324">
        <v>1</v>
      </c>
      <c r="G10" s="324">
        <v>59</v>
      </c>
      <c r="H10" s="324">
        <v>0</v>
      </c>
      <c r="I10" s="324">
        <v>0</v>
      </c>
      <c r="J10" s="302">
        <v>4</v>
      </c>
      <c r="K10" s="302">
        <v>96</v>
      </c>
      <c r="L10" s="324">
        <v>232</v>
      </c>
      <c r="M10" s="324">
        <v>232</v>
      </c>
      <c r="N10" s="324">
        <v>4</v>
      </c>
      <c r="O10" s="324">
        <v>118</v>
      </c>
      <c r="P10" s="324">
        <v>66</v>
      </c>
      <c r="Q10" s="324">
        <v>724</v>
      </c>
      <c r="R10" s="324">
        <v>97</v>
      </c>
      <c r="S10" s="324">
        <v>107</v>
      </c>
      <c r="T10" s="324">
        <v>189</v>
      </c>
      <c r="U10" s="324">
        <v>210</v>
      </c>
      <c r="V10" s="324">
        <v>8</v>
      </c>
      <c r="W10" s="324">
        <v>25</v>
      </c>
      <c r="X10" s="325">
        <v>2017</v>
      </c>
    </row>
    <row r="11" spans="1:24" s="122" customFormat="1" ht="21" customHeight="1">
      <c r="A11" s="322">
        <v>2018</v>
      </c>
      <c r="B11" s="323">
        <v>554</v>
      </c>
      <c r="C11" s="323">
        <v>1352</v>
      </c>
      <c r="D11" s="324">
        <v>0</v>
      </c>
      <c r="E11" s="324">
        <v>0</v>
      </c>
      <c r="F11" s="324">
        <v>1</v>
      </c>
      <c r="G11" s="324">
        <v>59</v>
      </c>
      <c r="H11" s="324">
        <v>0</v>
      </c>
      <c r="I11" s="324">
        <v>0</v>
      </c>
      <c r="J11" s="302">
        <v>4</v>
      </c>
      <c r="K11" s="302">
        <v>96</v>
      </c>
      <c r="L11" s="324">
        <v>232</v>
      </c>
      <c r="M11" s="324">
        <v>232</v>
      </c>
      <c r="N11" s="324">
        <v>5</v>
      </c>
      <c r="O11" s="324">
        <v>126</v>
      </c>
      <c r="P11" s="324">
        <v>18</v>
      </c>
      <c r="Q11" s="324">
        <v>449</v>
      </c>
      <c r="R11" s="324">
        <v>97</v>
      </c>
      <c r="S11" s="324">
        <v>110</v>
      </c>
      <c r="T11" s="324">
        <v>189</v>
      </c>
      <c r="U11" s="324">
        <v>255</v>
      </c>
      <c r="V11" s="324">
        <v>8</v>
      </c>
      <c r="W11" s="324">
        <v>25</v>
      </c>
      <c r="X11" s="325">
        <v>2018</v>
      </c>
    </row>
    <row r="12" spans="1:24" s="122" customFormat="1" ht="21" customHeight="1">
      <c r="A12" s="322">
        <v>2019</v>
      </c>
      <c r="B12" s="323">
        <v>696</v>
      </c>
      <c r="C12" s="323">
        <v>1441</v>
      </c>
      <c r="D12" s="324">
        <v>0</v>
      </c>
      <c r="E12" s="324">
        <v>0</v>
      </c>
      <c r="F12" s="324">
        <v>1</v>
      </c>
      <c r="G12" s="324">
        <v>55</v>
      </c>
      <c r="H12" s="324">
        <v>0</v>
      </c>
      <c r="I12" s="324">
        <v>0</v>
      </c>
      <c r="J12" s="302">
        <v>4</v>
      </c>
      <c r="K12" s="302">
        <v>76</v>
      </c>
      <c r="L12" s="324">
        <v>231</v>
      </c>
      <c r="M12" s="324">
        <v>231</v>
      </c>
      <c r="N12" s="324">
        <v>5</v>
      </c>
      <c r="O12" s="324">
        <v>121</v>
      </c>
      <c r="P12" s="324">
        <v>73</v>
      </c>
      <c r="Q12" s="324">
        <v>562</v>
      </c>
      <c r="R12" s="324">
        <v>126</v>
      </c>
      <c r="S12" s="324">
        <v>126</v>
      </c>
      <c r="T12" s="324">
        <v>245</v>
      </c>
      <c r="U12" s="324">
        <v>245</v>
      </c>
      <c r="V12" s="324">
        <v>11</v>
      </c>
      <c r="W12" s="324">
        <v>25</v>
      </c>
      <c r="X12" s="325">
        <v>2019</v>
      </c>
    </row>
    <row r="13" spans="1:24" s="126" customFormat="1" ht="21" customHeight="1">
      <c r="A13" s="326">
        <v>2020</v>
      </c>
      <c r="B13" s="327">
        <f>SUM(D13,F13,H13,J13,L13,N13,P13,R13,T13,V13)</f>
        <v>661</v>
      </c>
      <c r="C13" s="327">
        <f>SUM(E13,G13,I13,K13,M13,O13,Q13,S13,U13,W13)</f>
        <v>1347</v>
      </c>
      <c r="D13" s="324">
        <v>0</v>
      </c>
      <c r="E13" s="324">
        <v>0</v>
      </c>
      <c r="F13" s="328">
        <v>1</v>
      </c>
      <c r="G13" s="328">
        <v>55</v>
      </c>
      <c r="H13" s="324">
        <v>0</v>
      </c>
      <c r="I13" s="324">
        <v>0</v>
      </c>
      <c r="J13" s="329">
        <v>4</v>
      </c>
      <c r="K13" s="329">
        <v>71</v>
      </c>
      <c r="L13" s="510">
        <v>231</v>
      </c>
      <c r="M13" s="328">
        <v>231</v>
      </c>
      <c r="N13" s="328">
        <v>5</v>
      </c>
      <c r="O13" s="328">
        <v>86</v>
      </c>
      <c r="P13" s="328">
        <v>73</v>
      </c>
      <c r="Q13" s="328">
        <v>551</v>
      </c>
      <c r="R13" s="328">
        <v>105</v>
      </c>
      <c r="S13" s="328">
        <v>105</v>
      </c>
      <c r="T13" s="328">
        <v>235</v>
      </c>
      <c r="U13" s="328">
        <v>235</v>
      </c>
      <c r="V13" s="328">
        <v>7</v>
      </c>
      <c r="W13" s="328">
        <v>13</v>
      </c>
      <c r="X13" s="330">
        <v>2020</v>
      </c>
    </row>
    <row r="14" spans="1:24" s="38" customFormat="1" ht="3.75" customHeight="1" thickBot="1">
      <c r="A14" s="230"/>
      <c r="B14" s="231"/>
      <c r="C14" s="232"/>
      <c r="D14" s="232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4"/>
    </row>
    <row r="15" spans="1:24" s="38" customFormat="1" ht="3" customHeight="1">
      <c r="A15" s="41"/>
      <c r="B15" s="41"/>
      <c r="C15" s="105"/>
      <c r="D15" s="105"/>
      <c r="E15" s="104"/>
      <c r="F15" s="104"/>
      <c r="G15" s="104"/>
      <c r="H15" s="104"/>
      <c r="I15" s="104"/>
      <c r="J15" s="104"/>
      <c r="K15" s="104"/>
      <c r="L15" s="104"/>
      <c r="M15" s="104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</row>
    <row r="16" spans="1:2" s="38" customFormat="1" ht="3" customHeight="1">
      <c r="A16" s="41"/>
      <c r="B16" s="41"/>
    </row>
    <row r="17" spans="1:16" s="38" customFormat="1" ht="12">
      <c r="A17" s="38" t="s">
        <v>105</v>
      </c>
      <c r="N17" s="108" t="s">
        <v>108</v>
      </c>
      <c r="P17" s="108"/>
    </row>
    <row r="18" s="38" customFormat="1" ht="12"/>
    <row r="19" s="38" customFormat="1" ht="12"/>
    <row r="20" s="38" customFormat="1" ht="12"/>
    <row r="21" s="37" customFormat="1" ht="12"/>
    <row r="22" s="37" customFormat="1" ht="12"/>
    <row r="23" s="37" customFormat="1" ht="12"/>
    <row r="24" s="37" customFormat="1" ht="12"/>
    <row r="25" s="37" customFormat="1" ht="12"/>
    <row r="26" s="37" customFormat="1" ht="12"/>
    <row r="27" s="37" customFormat="1" ht="12"/>
    <row r="28" s="37" customFormat="1" ht="12"/>
    <row r="29" s="37" customFormat="1" ht="12"/>
    <row r="30" s="37" customFormat="1" ht="12"/>
    <row r="31" s="37" customFormat="1" ht="12"/>
    <row r="32" s="37" customFormat="1" ht="12"/>
    <row r="33" s="37" customFormat="1" ht="12"/>
    <row r="34" s="37" customFormat="1" ht="12"/>
    <row r="35" s="37" customFormat="1" ht="12"/>
    <row r="36" s="37" customFormat="1" ht="12"/>
    <row r="37" s="37" customFormat="1" ht="12"/>
    <row r="38" s="37" customFormat="1" ht="12"/>
    <row r="39" s="37" customFormat="1" ht="12"/>
    <row r="40" s="37" customFormat="1" ht="12"/>
    <row r="41" s="37" customFormat="1" ht="12"/>
    <row r="42" s="37" customFormat="1" ht="12"/>
    <row r="43" s="37" customFormat="1" ht="12"/>
    <row r="44" s="37" customFormat="1" ht="12"/>
  </sheetData>
  <sheetProtection/>
  <mergeCells count="15">
    <mergeCell ref="T6:U6"/>
    <mergeCell ref="V6:W6"/>
    <mergeCell ref="N3:X3"/>
    <mergeCell ref="A3:M3"/>
    <mergeCell ref="A6:A8"/>
    <mergeCell ref="X6:X8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0"/>
  <sheetViews>
    <sheetView zoomScalePageLayoutView="0" workbookViewId="0" topLeftCell="A1">
      <selection activeCell="G22" sqref="G22"/>
    </sheetView>
  </sheetViews>
  <sheetFormatPr defaultColWidth="7.99609375" defaultRowHeight="13.5"/>
  <cols>
    <col min="1" max="1" width="9.10546875" style="17" customWidth="1"/>
    <col min="2" max="7" width="9.10546875" style="13" customWidth="1"/>
    <col min="8" max="8" width="9.10546875" style="17" customWidth="1"/>
    <col min="9" max="9" width="9.10546875" style="13" customWidth="1"/>
    <col min="10" max="18" width="9.10546875" style="17" customWidth="1"/>
    <col min="19" max="25" width="0.671875" style="18" customWidth="1"/>
    <col min="26" max="16384" width="7.99609375" style="18" customWidth="1"/>
  </cols>
  <sheetData>
    <row r="1" spans="1:18" s="29" customFormat="1" ht="12" customHeight="1">
      <c r="A1" s="26" t="s">
        <v>98</v>
      </c>
      <c r="B1" s="27"/>
      <c r="C1" s="27"/>
      <c r="D1" s="27"/>
      <c r="E1" s="27"/>
      <c r="F1" s="27"/>
      <c r="G1" s="27"/>
      <c r="H1" s="28"/>
      <c r="I1" s="27"/>
      <c r="J1" s="28"/>
      <c r="K1" s="28"/>
      <c r="L1" s="28"/>
      <c r="M1" s="28"/>
      <c r="N1" s="28"/>
      <c r="O1" s="28"/>
      <c r="P1" s="28"/>
      <c r="Q1" s="28"/>
      <c r="R1" s="24" t="s">
        <v>367</v>
      </c>
    </row>
    <row r="2" spans="1:18" s="58" customFormat="1" ht="12" customHeight="1">
      <c r="A2" s="55"/>
      <c r="B2" s="56"/>
      <c r="C2" s="56"/>
      <c r="D2" s="56"/>
      <c r="E2" s="56"/>
      <c r="F2" s="56"/>
      <c r="G2" s="56"/>
      <c r="H2" s="57"/>
      <c r="I2" s="56"/>
      <c r="J2" s="57"/>
      <c r="K2" s="57"/>
      <c r="L2" s="57"/>
      <c r="M2" s="57"/>
      <c r="N2" s="57"/>
      <c r="O2" s="57"/>
      <c r="P2" s="57"/>
      <c r="Q2" s="57"/>
      <c r="R2" s="57"/>
    </row>
    <row r="3" spans="1:18" s="170" customFormat="1" ht="24.75" customHeight="1">
      <c r="A3" s="169" t="s">
        <v>245</v>
      </c>
      <c r="B3" s="169"/>
      <c r="C3" s="169"/>
      <c r="D3" s="169"/>
      <c r="E3" s="169"/>
      <c r="F3" s="169"/>
      <c r="G3" s="169"/>
      <c r="H3" s="169"/>
      <c r="I3" s="169"/>
      <c r="J3" s="169" t="s">
        <v>354</v>
      </c>
      <c r="K3" s="169"/>
      <c r="L3" s="169"/>
      <c r="M3" s="169"/>
      <c r="N3" s="169"/>
      <c r="O3" s="169"/>
      <c r="P3" s="169"/>
      <c r="Q3" s="169"/>
      <c r="R3" s="169"/>
    </row>
    <row r="4" spans="1:18" s="58" customFormat="1" ht="12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s="500" customFormat="1" ht="12" customHeight="1" thickBot="1">
      <c r="A5" s="623" t="s">
        <v>355</v>
      </c>
      <c r="B5" s="623"/>
      <c r="C5" s="623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9" t="s">
        <v>135</v>
      </c>
    </row>
    <row r="6" spans="1:18" s="549" customFormat="1" ht="18" customHeight="1">
      <c r="A6" s="626" t="s">
        <v>119</v>
      </c>
      <c r="B6" s="545" t="s">
        <v>415</v>
      </c>
      <c r="C6" s="546"/>
      <c r="D6" s="546"/>
      <c r="E6" s="546"/>
      <c r="F6" s="546"/>
      <c r="G6" s="546"/>
      <c r="H6" s="546"/>
      <c r="I6" s="546"/>
      <c r="J6" s="547"/>
      <c r="K6" s="548"/>
      <c r="L6" s="546" t="s">
        <v>416</v>
      </c>
      <c r="M6" s="546"/>
      <c r="N6" s="546"/>
      <c r="O6" s="546"/>
      <c r="P6" s="546"/>
      <c r="Q6" s="548"/>
      <c r="R6" s="613" t="s">
        <v>24</v>
      </c>
    </row>
    <row r="7" spans="1:18" s="553" customFormat="1" ht="28.5" customHeight="1">
      <c r="A7" s="627"/>
      <c r="B7" s="621" t="s">
        <v>417</v>
      </c>
      <c r="C7" s="622"/>
      <c r="D7" s="624" t="s">
        <v>422</v>
      </c>
      <c r="E7" s="625"/>
      <c r="F7" s="624" t="s">
        <v>423</v>
      </c>
      <c r="G7" s="625"/>
      <c r="H7" s="621" t="s">
        <v>424</v>
      </c>
      <c r="I7" s="622"/>
      <c r="J7" s="550" t="s">
        <v>425</v>
      </c>
      <c r="K7" s="551"/>
      <c r="L7" s="552" t="s">
        <v>412</v>
      </c>
      <c r="M7" s="551"/>
      <c r="N7" s="552" t="s">
        <v>418</v>
      </c>
      <c r="O7" s="551"/>
      <c r="P7" s="552" t="s">
        <v>448</v>
      </c>
      <c r="Q7" s="551"/>
      <c r="R7" s="614"/>
    </row>
    <row r="8" spans="1:18" s="553" customFormat="1" ht="13.5" customHeight="1">
      <c r="A8" s="627"/>
      <c r="B8" s="616" t="s">
        <v>419</v>
      </c>
      <c r="C8" s="616" t="s">
        <v>420</v>
      </c>
      <c r="D8" s="616" t="s">
        <v>419</v>
      </c>
      <c r="E8" s="616" t="s">
        <v>420</v>
      </c>
      <c r="F8" s="616" t="s">
        <v>419</v>
      </c>
      <c r="G8" s="616" t="s">
        <v>420</v>
      </c>
      <c r="H8" s="616" t="s">
        <v>419</v>
      </c>
      <c r="I8" s="616" t="s">
        <v>414</v>
      </c>
      <c r="J8" s="616" t="s">
        <v>413</v>
      </c>
      <c r="K8" s="616" t="s">
        <v>420</v>
      </c>
      <c r="L8" s="616" t="s">
        <v>413</v>
      </c>
      <c r="M8" s="616" t="s">
        <v>421</v>
      </c>
      <c r="N8" s="616" t="s">
        <v>413</v>
      </c>
      <c r="O8" s="616" t="s">
        <v>421</v>
      </c>
      <c r="P8" s="616" t="s">
        <v>419</v>
      </c>
      <c r="Q8" s="616" t="s">
        <v>421</v>
      </c>
      <c r="R8" s="614"/>
    </row>
    <row r="9" spans="1:18" s="553" customFormat="1" ht="17.25" customHeight="1">
      <c r="A9" s="627"/>
      <c r="B9" s="617"/>
      <c r="C9" s="617"/>
      <c r="D9" s="617"/>
      <c r="E9" s="617"/>
      <c r="F9" s="617"/>
      <c r="G9" s="617"/>
      <c r="H9" s="617"/>
      <c r="I9" s="617"/>
      <c r="J9" s="617"/>
      <c r="K9" s="619"/>
      <c r="L9" s="617"/>
      <c r="M9" s="619"/>
      <c r="N9" s="617"/>
      <c r="O9" s="619"/>
      <c r="P9" s="617"/>
      <c r="Q9" s="619"/>
      <c r="R9" s="614"/>
    </row>
    <row r="10" spans="1:18" s="553" customFormat="1" ht="32.25" customHeight="1">
      <c r="A10" s="628"/>
      <c r="B10" s="618"/>
      <c r="C10" s="618"/>
      <c r="D10" s="618"/>
      <c r="E10" s="618"/>
      <c r="F10" s="618"/>
      <c r="G10" s="618"/>
      <c r="H10" s="618"/>
      <c r="I10" s="618"/>
      <c r="J10" s="618"/>
      <c r="K10" s="620"/>
      <c r="L10" s="618"/>
      <c r="M10" s="620"/>
      <c r="N10" s="618"/>
      <c r="O10" s="620"/>
      <c r="P10" s="618"/>
      <c r="Q10" s="620"/>
      <c r="R10" s="615"/>
    </row>
    <row r="11" spans="1:18" s="549" customFormat="1" ht="47.25" customHeight="1">
      <c r="A11" s="554">
        <v>2016</v>
      </c>
      <c r="B11" s="299">
        <v>506</v>
      </c>
      <c r="C11" s="299" t="s">
        <v>44</v>
      </c>
      <c r="D11" s="299">
        <v>59</v>
      </c>
      <c r="E11" s="555" t="s">
        <v>44</v>
      </c>
      <c r="F11" s="390" t="s">
        <v>44</v>
      </c>
      <c r="G11" s="556" t="s">
        <v>44</v>
      </c>
      <c r="H11" s="299">
        <v>328</v>
      </c>
      <c r="I11" s="299" t="s">
        <v>44</v>
      </c>
      <c r="J11" s="299">
        <v>119</v>
      </c>
      <c r="K11" s="299" t="s">
        <v>44</v>
      </c>
      <c r="L11" s="324">
        <v>773</v>
      </c>
      <c r="M11" s="324" t="s">
        <v>44</v>
      </c>
      <c r="N11" s="299">
        <v>499</v>
      </c>
      <c r="O11" s="324" t="s">
        <v>44</v>
      </c>
      <c r="P11" s="299">
        <v>274</v>
      </c>
      <c r="Q11" s="324" t="s">
        <v>44</v>
      </c>
      <c r="R11" s="557">
        <v>2016</v>
      </c>
    </row>
    <row r="12" spans="1:18" s="549" customFormat="1" ht="47.25" customHeight="1">
      <c r="A12" s="554">
        <v>2017</v>
      </c>
      <c r="B12" s="299">
        <v>505</v>
      </c>
      <c r="C12" s="299" t="s">
        <v>44</v>
      </c>
      <c r="D12" s="299">
        <v>59</v>
      </c>
      <c r="E12" s="555" t="s">
        <v>44</v>
      </c>
      <c r="F12" s="390" t="s">
        <v>44</v>
      </c>
      <c r="G12" s="556" t="s">
        <v>44</v>
      </c>
      <c r="H12" s="299">
        <v>328</v>
      </c>
      <c r="I12" s="299" t="s">
        <v>44</v>
      </c>
      <c r="J12" s="299">
        <v>118</v>
      </c>
      <c r="K12" s="299" t="s">
        <v>44</v>
      </c>
      <c r="L12" s="324">
        <v>352</v>
      </c>
      <c r="M12" s="324" t="s">
        <v>114</v>
      </c>
      <c r="N12" s="299">
        <v>66</v>
      </c>
      <c r="O12" s="324" t="s">
        <v>44</v>
      </c>
      <c r="P12" s="299">
        <v>286</v>
      </c>
      <c r="Q12" s="324" t="s">
        <v>44</v>
      </c>
      <c r="R12" s="557">
        <v>2017</v>
      </c>
    </row>
    <row r="13" spans="1:18" s="549" customFormat="1" ht="47.25" customHeight="1">
      <c r="A13" s="554">
        <v>2018</v>
      </c>
      <c r="B13" s="299">
        <v>513</v>
      </c>
      <c r="C13" s="299" t="s">
        <v>44</v>
      </c>
      <c r="D13" s="299">
        <v>59</v>
      </c>
      <c r="E13" s="555" t="s">
        <v>44</v>
      </c>
      <c r="F13" s="390" t="s">
        <v>44</v>
      </c>
      <c r="G13" s="556" t="s">
        <v>44</v>
      </c>
      <c r="H13" s="299">
        <v>328</v>
      </c>
      <c r="I13" s="299" t="s">
        <v>44</v>
      </c>
      <c r="J13" s="299">
        <v>126</v>
      </c>
      <c r="K13" s="299" t="s">
        <v>44</v>
      </c>
      <c r="L13" s="324">
        <v>841</v>
      </c>
      <c r="M13" s="324" t="s">
        <v>44</v>
      </c>
      <c r="N13" s="299">
        <v>509</v>
      </c>
      <c r="O13" s="324" t="s">
        <v>44</v>
      </c>
      <c r="P13" s="299">
        <v>332</v>
      </c>
      <c r="Q13" s="324" t="s">
        <v>44</v>
      </c>
      <c r="R13" s="557">
        <v>2018</v>
      </c>
    </row>
    <row r="14" spans="1:18" s="549" customFormat="1" ht="47.25" customHeight="1">
      <c r="A14" s="554">
        <v>2019</v>
      </c>
      <c r="B14" s="299">
        <v>483</v>
      </c>
      <c r="C14" s="299" t="s">
        <v>44</v>
      </c>
      <c r="D14" s="299">
        <v>55</v>
      </c>
      <c r="E14" s="555" t="s">
        <v>44</v>
      </c>
      <c r="F14" s="390" t="s">
        <v>44</v>
      </c>
      <c r="G14" s="556" t="s">
        <v>44</v>
      </c>
      <c r="H14" s="299">
        <v>307</v>
      </c>
      <c r="I14" s="299" t="s">
        <v>44</v>
      </c>
      <c r="J14" s="299">
        <v>121</v>
      </c>
      <c r="K14" s="299" t="s">
        <v>44</v>
      </c>
      <c r="L14" s="324">
        <v>933</v>
      </c>
      <c r="M14" s="324" t="s">
        <v>44</v>
      </c>
      <c r="N14" s="299">
        <v>562</v>
      </c>
      <c r="O14" s="324" t="s">
        <v>44</v>
      </c>
      <c r="P14" s="299">
        <v>371</v>
      </c>
      <c r="Q14" s="324" t="s">
        <v>31</v>
      </c>
      <c r="R14" s="557">
        <v>2019</v>
      </c>
    </row>
    <row r="15" spans="1:18" s="562" customFormat="1" ht="47.25" customHeight="1" thickBot="1">
      <c r="A15" s="558">
        <v>2020</v>
      </c>
      <c r="B15" s="559">
        <f>SUM(D15,F15,H15,J15)</f>
        <v>443</v>
      </c>
      <c r="C15" s="559" t="s">
        <v>44</v>
      </c>
      <c r="D15" s="559">
        <v>55</v>
      </c>
      <c r="E15" s="559" t="s">
        <v>44</v>
      </c>
      <c r="F15" s="559" t="s">
        <v>44</v>
      </c>
      <c r="G15" s="559" t="s">
        <v>44</v>
      </c>
      <c r="H15" s="559">
        <v>302</v>
      </c>
      <c r="I15" s="559" t="s">
        <v>44</v>
      </c>
      <c r="J15" s="559">
        <v>86</v>
      </c>
      <c r="K15" s="559" t="s">
        <v>44</v>
      </c>
      <c r="L15" s="560">
        <f>N15+P15</f>
        <v>922</v>
      </c>
      <c r="M15" s="559" t="s">
        <v>31</v>
      </c>
      <c r="N15" s="559">
        <v>551</v>
      </c>
      <c r="O15" s="559" t="s">
        <v>44</v>
      </c>
      <c r="P15" s="559">
        <v>371</v>
      </c>
      <c r="Q15" s="559" t="s">
        <v>44</v>
      </c>
      <c r="R15" s="561">
        <v>2020</v>
      </c>
    </row>
    <row r="16" spans="1:17" s="58" customFormat="1" ht="6.75" customHeight="1">
      <c r="A16" s="61"/>
      <c r="B16" s="62"/>
      <c r="C16" s="60"/>
      <c r="D16" s="60"/>
      <c r="E16" s="60"/>
      <c r="F16" s="63"/>
      <c r="G16" s="60"/>
      <c r="H16" s="64"/>
      <c r="I16" s="65"/>
      <c r="J16" s="66"/>
      <c r="K16" s="66"/>
      <c r="L16" s="64"/>
      <c r="M16" s="64"/>
      <c r="N16" s="66"/>
      <c r="O16" s="66"/>
      <c r="P16" s="66"/>
      <c r="Q16" s="66"/>
    </row>
    <row r="17" spans="1:17" s="58" customFormat="1" ht="12" customHeight="1">
      <c r="A17" s="153" t="s">
        <v>446</v>
      </c>
      <c r="B17" s="62"/>
      <c r="C17" s="60"/>
      <c r="D17" s="60"/>
      <c r="E17" s="60"/>
      <c r="F17" s="63"/>
      <c r="G17" s="60"/>
      <c r="H17" s="64"/>
      <c r="I17" s="65"/>
      <c r="J17" s="66"/>
      <c r="K17" s="66"/>
      <c r="L17" s="64"/>
      <c r="M17" s="64"/>
      <c r="N17" s="66"/>
      <c r="O17" s="66"/>
      <c r="P17" s="66"/>
      <c r="Q17" s="66"/>
    </row>
    <row r="18" spans="1:17" s="58" customFormat="1" ht="12" customHeight="1">
      <c r="A18" s="153" t="s">
        <v>447</v>
      </c>
      <c r="B18" s="62"/>
      <c r="C18" s="60"/>
      <c r="D18" s="60"/>
      <c r="E18" s="60"/>
      <c r="F18" s="63"/>
      <c r="G18" s="60"/>
      <c r="H18" s="64"/>
      <c r="I18" s="65"/>
      <c r="J18" s="66"/>
      <c r="K18" s="66"/>
      <c r="L18" s="64"/>
      <c r="M18" s="64"/>
      <c r="N18" s="66"/>
      <c r="O18" s="66"/>
      <c r="P18" s="66"/>
      <c r="Q18" s="66"/>
    </row>
    <row r="19" spans="1:18" s="58" customFormat="1" ht="12" customHeight="1">
      <c r="A19" s="57" t="s">
        <v>264</v>
      </c>
      <c r="B19" s="56"/>
      <c r="C19" s="56"/>
      <c r="D19" s="56"/>
      <c r="E19" s="56"/>
      <c r="F19" s="63"/>
      <c r="G19" s="56"/>
      <c r="H19" s="64"/>
      <c r="I19" s="67"/>
      <c r="J19" s="47" t="s">
        <v>108</v>
      </c>
      <c r="K19" s="68"/>
      <c r="L19" s="68"/>
      <c r="M19" s="68"/>
      <c r="N19" s="68"/>
      <c r="O19" s="68"/>
      <c r="P19" s="68"/>
      <c r="Q19" s="68"/>
      <c r="R19" s="57"/>
    </row>
    <row r="20" spans="1:18" s="75" customFormat="1" ht="16.5" customHeight="1">
      <c r="A20" s="69"/>
      <c r="B20" s="70"/>
      <c r="C20" s="70"/>
      <c r="D20" s="70"/>
      <c r="E20" s="70"/>
      <c r="F20" s="63"/>
      <c r="G20" s="70"/>
      <c r="H20" s="71"/>
      <c r="I20" s="72"/>
      <c r="J20" s="73"/>
      <c r="K20" s="73"/>
      <c r="L20" s="73"/>
      <c r="M20" s="73"/>
      <c r="N20" s="73"/>
      <c r="O20" s="73"/>
      <c r="P20" s="73"/>
      <c r="Q20" s="73"/>
      <c r="R20" s="74"/>
    </row>
    <row r="21" spans="1:18" s="75" customFormat="1" ht="16.5" customHeight="1">
      <c r="A21" s="69"/>
      <c r="B21" s="70"/>
      <c r="C21" s="70"/>
      <c r="D21" s="70"/>
      <c r="E21" s="70"/>
      <c r="F21" s="63"/>
      <c r="G21" s="70"/>
      <c r="H21" s="71"/>
      <c r="I21" s="72"/>
      <c r="J21" s="73"/>
      <c r="K21" s="73"/>
      <c r="L21" s="73"/>
      <c r="M21" s="73"/>
      <c r="N21" s="73"/>
      <c r="O21" s="73"/>
      <c r="P21" s="73"/>
      <c r="Q21" s="73"/>
      <c r="R21" s="74"/>
    </row>
    <row r="22" spans="1:18" s="75" customFormat="1" ht="16.5" customHeight="1">
      <c r="A22" s="69"/>
      <c r="B22" s="70"/>
      <c r="C22" s="70"/>
      <c r="D22" s="70"/>
      <c r="E22" s="70"/>
      <c r="F22" s="63"/>
      <c r="G22" s="70"/>
      <c r="H22" s="71"/>
      <c r="I22" s="72"/>
      <c r="J22" s="73"/>
      <c r="K22" s="73"/>
      <c r="L22" s="73"/>
      <c r="M22" s="73"/>
      <c r="N22" s="73"/>
      <c r="O22" s="73"/>
      <c r="P22" s="73"/>
      <c r="Q22" s="73"/>
      <c r="R22" s="74"/>
    </row>
    <row r="23" spans="1:18" s="75" customFormat="1" ht="16.5" customHeight="1">
      <c r="A23" s="69"/>
      <c r="B23" s="70"/>
      <c r="C23" s="70"/>
      <c r="D23" s="70"/>
      <c r="E23" s="70"/>
      <c r="F23" s="63"/>
      <c r="G23" s="70"/>
      <c r="H23" s="71"/>
      <c r="I23" s="72"/>
      <c r="J23" s="73"/>
      <c r="K23" s="73"/>
      <c r="L23" s="73"/>
      <c r="M23" s="73"/>
      <c r="N23" s="73"/>
      <c r="O23" s="73"/>
      <c r="P23" s="73"/>
      <c r="Q23" s="73"/>
      <c r="R23" s="74"/>
    </row>
    <row r="24" spans="1:18" s="75" customFormat="1" ht="16.5" customHeight="1">
      <c r="A24" s="69"/>
      <c r="B24" s="70"/>
      <c r="C24" s="70"/>
      <c r="D24" s="70"/>
      <c r="E24" s="70"/>
      <c r="F24" s="63"/>
      <c r="G24" s="70"/>
      <c r="H24" s="71"/>
      <c r="I24" s="72"/>
      <c r="J24" s="73"/>
      <c r="K24" s="73"/>
      <c r="L24" s="73"/>
      <c r="M24" s="73"/>
      <c r="N24" s="73"/>
      <c r="O24" s="73"/>
      <c r="P24" s="73"/>
      <c r="Q24" s="73"/>
      <c r="R24" s="74"/>
    </row>
    <row r="25" spans="1:18" s="75" customFormat="1" ht="16.5" customHeight="1">
      <c r="A25" s="69"/>
      <c r="B25" s="70"/>
      <c r="C25" s="70"/>
      <c r="D25" s="70"/>
      <c r="E25" s="70"/>
      <c r="F25" s="63"/>
      <c r="G25" s="70"/>
      <c r="H25" s="71"/>
      <c r="I25" s="72"/>
      <c r="J25" s="73"/>
      <c r="K25" s="73"/>
      <c r="L25" s="73"/>
      <c r="M25" s="73"/>
      <c r="N25" s="73"/>
      <c r="O25" s="73"/>
      <c r="P25" s="73"/>
      <c r="Q25" s="73"/>
      <c r="R25" s="74"/>
    </row>
    <row r="26" spans="1:18" s="75" customFormat="1" ht="16.5" customHeight="1">
      <c r="A26" s="69"/>
      <c r="B26" s="70"/>
      <c r="C26" s="70"/>
      <c r="D26" s="70"/>
      <c r="E26" s="70"/>
      <c r="F26" s="63"/>
      <c r="G26" s="70"/>
      <c r="H26" s="71"/>
      <c r="I26" s="72"/>
      <c r="J26" s="73"/>
      <c r="K26" s="73"/>
      <c r="L26" s="73"/>
      <c r="M26" s="73"/>
      <c r="N26" s="73"/>
      <c r="O26" s="73"/>
      <c r="P26" s="73"/>
      <c r="Q26" s="73"/>
      <c r="R26" s="74"/>
    </row>
    <row r="27" spans="1:18" s="75" customFormat="1" ht="16.5" customHeight="1">
      <c r="A27" s="69"/>
      <c r="B27" s="70"/>
      <c r="C27" s="70"/>
      <c r="D27" s="70"/>
      <c r="E27" s="70"/>
      <c r="F27" s="63"/>
      <c r="G27" s="70"/>
      <c r="H27" s="71"/>
      <c r="I27" s="72"/>
      <c r="J27" s="73"/>
      <c r="K27" s="73"/>
      <c r="L27" s="73"/>
      <c r="M27" s="73"/>
      <c r="N27" s="73"/>
      <c r="O27" s="73"/>
      <c r="P27" s="73"/>
      <c r="Q27" s="73"/>
      <c r="R27" s="74"/>
    </row>
    <row r="28" spans="1:18" s="75" customFormat="1" ht="16.5" customHeight="1">
      <c r="A28" s="69"/>
      <c r="B28" s="70"/>
      <c r="C28" s="70"/>
      <c r="D28" s="70"/>
      <c r="E28" s="70"/>
      <c r="F28" s="63"/>
      <c r="G28" s="70"/>
      <c r="H28" s="71"/>
      <c r="I28" s="72"/>
      <c r="J28" s="73"/>
      <c r="K28" s="73"/>
      <c r="L28" s="73"/>
      <c r="M28" s="73"/>
      <c r="N28" s="73"/>
      <c r="O28" s="73"/>
      <c r="P28" s="73"/>
      <c r="Q28" s="73"/>
      <c r="R28" s="74"/>
    </row>
    <row r="29" spans="1:18" s="75" customFormat="1" ht="16.5" customHeight="1">
      <c r="A29" s="69"/>
      <c r="B29" s="70"/>
      <c r="C29" s="70"/>
      <c r="D29" s="70"/>
      <c r="E29" s="70"/>
      <c r="F29" s="63"/>
      <c r="G29" s="70"/>
      <c r="H29" s="71"/>
      <c r="I29" s="72"/>
      <c r="J29" s="73"/>
      <c r="K29" s="73"/>
      <c r="L29" s="73"/>
      <c r="M29" s="73"/>
      <c r="N29" s="73"/>
      <c r="O29" s="73"/>
      <c r="P29" s="73"/>
      <c r="Q29" s="73"/>
      <c r="R29" s="74"/>
    </row>
    <row r="30" spans="1:18" s="75" customFormat="1" ht="15.75">
      <c r="A30" s="69"/>
      <c r="B30" s="70"/>
      <c r="C30" s="70"/>
      <c r="D30" s="70"/>
      <c r="E30" s="70"/>
      <c r="F30" s="63"/>
      <c r="G30" s="70"/>
      <c r="H30" s="71"/>
      <c r="I30" s="72"/>
      <c r="J30" s="73"/>
      <c r="K30" s="73"/>
      <c r="L30" s="73"/>
      <c r="M30" s="73"/>
      <c r="N30" s="73"/>
      <c r="O30" s="73"/>
      <c r="P30" s="73"/>
      <c r="Q30" s="73"/>
      <c r="R30" s="74"/>
    </row>
    <row r="31" spans="1:18" s="75" customFormat="1" ht="15.75">
      <c r="A31" s="69"/>
      <c r="B31" s="70"/>
      <c r="C31" s="70"/>
      <c r="D31" s="70"/>
      <c r="E31" s="70"/>
      <c r="F31" s="63"/>
      <c r="G31" s="70"/>
      <c r="H31" s="71"/>
      <c r="I31" s="72"/>
      <c r="J31" s="73"/>
      <c r="K31" s="73"/>
      <c r="L31" s="73"/>
      <c r="M31" s="73"/>
      <c r="N31" s="73"/>
      <c r="O31" s="73"/>
      <c r="P31" s="73"/>
      <c r="Q31" s="73"/>
      <c r="R31" s="74"/>
    </row>
    <row r="32" spans="1:18" s="75" customFormat="1" ht="15.75">
      <c r="A32" s="69"/>
      <c r="B32" s="70"/>
      <c r="C32" s="70"/>
      <c r="D32" s="70"/>
      <c r="E32" s="70"/>
      <c r="F32" s="63"/>
      <c r="G32" s="70"/>
      <c r="H32" s="71"/>
      <c r="I32" s="72"/>
      <c r="J32" s="73"/>
      <c r="K32" s="73"/>
      <c r="L32" s="73"/>
      <c r="M32" s="73"/>
      <c r="N32" s="73"/>
      <c r="O32" s="73"/>
      <c r="P32" s="73"/>
      <c r="Q32" s="73"/>
      <c r="R32" s="74"/>
    </row>
    <row r="33" spans="1:18" s="75" customFormat="1" ht="15.75">
      <c r="A33" s="69"/>
      <c r="B33" s="70"/>
      <c r="C33" s="70"/>
      <c r="D33" s="70"/>
      <c r="E33" s="70"/>
      <c r="F33" s="63"/>
      <c r="G33" s="70"/>
      <c r="H33" s="71"/>
      <c r="I33" s="72"/>
      <c r="J33" s="73"/>
      <c r="K33" s="73"/>
      <c r="L33" s="73"/>
      <c r="M33" s="73"/>
      <c r="N33" s="73"/>
      <c r="O33" s="73"/>
      <c r="P33" s="73"/>
      <c r="Q33" s="73"/>
      <c r="R33" s="74"/>
    </row>
    <row r="34" spans="2:18" s="75" customFormat="1" ht="15.75">
      <c r="B34" s="70"/>
      <c r="C34" s="70"/>
      <c r="D34" s="70"/>
      <c r="E34" s="70"/>
      <c r="F34" s="63"/>
      <c r="G34" s="70"/>
      <c r="H34" s="71"/>
      <c r="I34" s="72"/>
      <c r="J34" s="73"/>
      <c r="K34" s="73"/>
      <c r="L34" s="73"/>
      <c r="M34" s="73"/>
      <c r="N34" s="73"/>
      <c r="O34" s="73"/>
      <c r="P34" s="73"/>
      <c r="Q34" s="73"/>
      <c r="R34" s="74"/>
    </row>
    <row r="35" spans="1:18" s="75" customFormat="1" ht="15.75">
      <c r="A35" s="74"/>
      <c r="B35" s="70"/>
      <c r="C35" s="70"/>
      <c r="D35" s="70"/>
      <c r="E35" s="70"/>
      <c r="F35" s="63"/>
      <c r="G35" s="70"/>
      <c r="H35" s="71"/>
      <c r="I35" s="72"/>
      <c r="J35" s="73"/>
      <c r="K35" s="73"/>
      <c r="L35" s="73"/>
      <c r="M35" s="73"/>
      <c r="N35" s="73"/>
      <c r="O35" s="73"/>
      <c r="P35" s="73"/>
      <c r="Q35" s="73"/>
      <c r="R35" s="74"/>
    </row>
    <row r="36" spans="1:18" s="75" customFormat="1" ht="15.75">
      <c r="A36" s="74"/>
      <c r="B36" s="70"/>
      <c r="C36" s="70"/>
      <c r="D36" s="70"/>
      <c r="E36" s="70"/>
      <c r="F36" s="63"/>
      <c r="G36" s="70"/>
      <c r="H36" s="71"/>
      <c r="I36" s="72"/>
      <c r="J36" s="73"/>
      <c r="K36" s="73"/>
      <c r="L36" s="73"/>
      <c r="M36" s="73"/>
      <c r="N36" s="73"/>
      <c r="O36" s="73"/>
      <c r="P36" s="73"/>
      <c r="Q36" s="73"/>
      <c r="R36" s="74"/>
    </row>
    <row r="37" spans="1:18" s="75" customFormat="1" ht="15.75">
      <c r="A37" s="74"/>
      <c r="B37" s="70"/>
      <c r="C37" s="70"/>
      <c r="D37" s="70"/>
      <c r="E37" s="70"/>
      <c r="F37" s="63"/>
      <c r="G37" s="70"/>
      <c r="H37" s="71"/>
      <c r="I37" s="72"/>
      <c r="J37" s="73"/>
      <c r="K37" s="73"/>
      <c r="L37" s="73"/>
      <c r="M37" s="73"/>
      <c r="N37" s="73"/>
      <c r="O37" s="73"/>
      <c r="P37" s="73"/>
      <c r="Q37" s="73"/>
      <c r="R37" s="74"/>
    </row>
    <row r="38" spans="1:18" s="75" customFormat="1" ht="15.75">
      <c r="A38" s="74"/>
      <c r="B38" s="70"/>
      <c r="C38" s="70"/>
      <c r="D38" s="70"/>
      <c r="E38" s="70"/>
      <c r="F38" s="63"/>
      <c r="G38" s="70"/>
      <c r="H38" s="71"/>
      <c r="I38" s="72"/>
      <c r="J38" s="73"/>
      <c r="K38" s="73"/>
      <c r="L38" s="73"/>
      <c r="M38" s="73"/>
      <c r="N38" s="73"/>
      <c r="O38" s="73"/>
      <c r="P38" s="73"/>
      <c r="Q38" s="73"/>
      <c r="R38" s="74"/>
    </row>
    <row r="39" spans="1:18" s="75" customFormat="1" ht="15.75">
      <c r="A39" s="74"/>
      <c r="B39" s="70"/>
      <c r="C39" s="70"/>
      <c r="D39" s="70"/>
      <c r="E39" s="70"/>
      <c r="F39" s="63"/>
      <c r="G39" s="70"/>
      <c r="H39" s="71"/>
      <c r="I39" s="72"/>
      <c r="J39" s="73"/>
      <c r="K39" s="73"/>
      <c r="L39" s="73"/>
      <c r="M39" s="73"/>
      <c r="N39" s="73"/>
      <c r="O39" s="73"/>
      <c r="P39" s="73"/>
      <c r="Q39" s="73"/>
      <c r="R39" s="74"/>
    </row>
    <row r="40" spans="1:18" s="75" customFormat="1" ht="15.75">
      <c r="A40" s="74"/>
      <c r="B40" s="70"/>
      <c r="C40" s="70"/>
      <c r="D40" s="70"/>
      <c r="E40" s="70"/>
      <c r="F40" s="63"/>
      <c r="G40" s="70"/>
      <c r="H40" s="71"/>
      <c r="I40" s="72"/>
      <c r="J40" s="73"/>
      <c r="K40" s="73"/>
      <c r="L40" s="73"/>
      <c r="M40" s="73"/>
      <c r="N40" s="73"/>
      <c r="O40" s="73"/>
      <c r="P40" s="73"/>
      <c r="Q40" s="73"/>
      <c r="R40" s="74"/>
    </row>
    <row r="41" spans="1:18" s="75" customFormat="1" ht="15.75">
      <c r="A41" s="74"/>
      <c r="B41" s="70"/>
      <c r="C41" s="70"/>
      <c r="D41" s="70"/>
      <c r="E41" s="70"/>
      <c r="F41" s="63"/>
      <c r="G41" s="70"/>
      <c r="H41" s="71"/>
      <c r="I41" s="72"/>
      <c r="J41" s="73"/>
      <c r="K41" s="73"/>
      <c r="L41" s="73"/>
      <c r="M41" s="73"/>
      <c r="N41" s="73"/>
      <c r="O41" s="73"/>
      <c r="P41" s="73"/>
      <c r="Q41" s="73"/>
      <c r="R41" s="74"/>
    </row>
    <row r="42" spans="1:18" s="75" customFormat="1" ht="15.75">
      <c r="A42" s="74"/>
      <c r="B42" s="70"/>
      <c r="C42" s="70"/>
      <c r="D42" s="70"/>
      <c r="E42" s="70"/>
      <c r="F42" s="63"/>
      <c r="G42" s="70"/>
      <c r="H42" s="71"/>
      <c r="I42" s="72"/>
      <c r="J42" s="73"/>
      <c r="K42" s="73"/>
      <c r="L42" s="73"/>
      <c r="M42" s="73"/>
      <c r="N42" s="73"/>
      <c r="O42" s="73"/>
      <c r="P42" s="73"/>
      <c r="Q42" s="73"/>
      <c r="R42" s="74"/>
    </row>
    <row r="43" spans="1:18" s="75" customFormat="1" ht="15.75">
      <c r="A43" s="74"/>
      <c r="B43" s="70"/>
      <c r="C43" s="70"/>
      <c r="D43" s="70"/>
      <c r="E43" s="70"/>
      <c r="F43" s="63"/>
      <c r="G43" s="70"/>
      <c r="H43" s="71"/>
      <c r="I43" s="72"/>
      <c r="J43" s="73"/>
      <c r="K43" s="73"/>
      <c r="L43" s="73"/>
      <c r="M43" s="73"/>
      <c r="N43" s="73"/>
      <c r="O43" s="73"/>
      <c r="P43" s="73"/>
      <c r="Q43" s="73"/>
      <c r="R43" s="74"/>
    </row>
    <row r="44" spans="1:18" s="75" customFormat="1" ht="15.75">
      <c r="A44" s="74"/>
      <c r="B44" s="70"/>
      <c r="C44" s="70"/>
      <c r="D44" s="70"/>
      <c r="E44" s="70"/>
      <c r="F44" s="63"/>
      <c r="G44" s="70"/>
      <c r="H44" s="71"/>
      <c r="I44" s="72"/>
      <c r="J44" s="73"/>
      <c r="K44" s="73"/>
      <c r="L44" s="73"/>
      <c r="M44" s="73"/>
      <c r="N44" s="73"/>
      <c r="O44" s="73"/>
      <c r="P44" s="73"/>
      <c r="Q44" s="73"/>
      <c r="R44" s="74"/>
    </row>
    <row r="45" spans="1:18" s="75" customFormat="1" ht="15.75">
      <c r="A45" s="74"/>
      <c r="B45" s="70"/>
      <c r="C45" s="70"/>
      <c r="D45" s="70"/>
      <c r="E45" s="70"/>
      <c r="F45" s="63"/>
      <c r="G45" s="70"/>
      <c r="H45" s="71"/>
      <c r="I45" s="72"/>
      <c r="J45" s="73"/>
      <c r="K45" s="73"/>
      <c r="L45" s="73"/>
      <c r="M45" s="73"/>
      <c r="N45" s="73"/>
      <c r="O45" s="73"/>
      <c r="P45" s="73"/>
      <c r="Q45" s="73"/>
      <c r="R45" s="74"/>
    </row>
    <row r="46" spans="6:17" ht="14.25">
      <c r="F46" s="12"/>
      <c r="H46" s="14"/>
      <c r="I46" s="15"/>
      <c r="J46" s="16"/>
      <c r="K46" s="16"/>
      <c r="L46" s="16"/>
      <c r="M46" s="16"/>
      <c r="N46" s="16"/>
      <c r="O46" s="16"/>
      <c r="P46" s="16"/>
      <c r="Q46" s="16"/>
    </row>
    <row r="47" spans="6:17" ht="14.25">
      <c r="F47" s="12"/>
      <c r="H47" s="14"/>
      <c r="I47" s="15"/>
      <c r="J47" s="16"/>
      <c r="K47" s="16"/>
      <c r="L47" s="16"/>
      <c r="M47" s="16"/>
      <c r="N47" s="16"/>
      <c r="O47" s="16"/>
      <c r="P47" s="16"/>
      <c r="Q47" s="16"/>
    </row>
    <row r="48" spans="6:17" ht="14.25">
      <c r="F48" s="12"/>
      <c r="H48" s="14"/>
      <c r="I48" s="15"/>
      <c r="J48" s="16"/>
      <c r="K48" s="16"/>
      <c r="L48" s="16"/>
      <c r="M48" s="16"/>
      <c r="N48" s="16"/>
      <c r="O48" s="16"/>
      <c r="P48" s="16"/>
      <c r="Q48" s="16"/>
    </row>
    <row r="49" spans="6:17" ht="14.25">
      <c r="F49" s="12"/>
      <c r="H49" s="14"/>
      <c r="J49" s="16"/>
      <c r="K49" s="16"/>
      <c r="L49" s="16"/>
      <c r="M49" s="16"/>
      <c r="N49" s="16"/>
      <c r="O49" s="16"/>
      <c r="P49" s="16"/>
      <c r="Q49" s="16"/>
    </row>
    <row r="50" spans="6:17" ht="14.25">
      <c r="F50" s="12"/>
      <c r="H50" s="14"/>
      <c r="J50" s="16"/>
      <c r="K50" s="16"/>
      <c r="L50" s="16"/>
      <c r="M50" s="16"/>
      <c r="N50" s="16"/>
      <c r="O50" s="16"/>
      <c r="P50" s="16"/>
      <c r="Q50" s="16"/>
    </row>
    <row r="51" spans="6:17" ht="14.25">
      <c r="F51" s="12"/>
      <c r="H51" s="14"/>
      <c r="J51" s="16"/>
      <c r="K51" s="16"/>
      <c r="L51" s="16"/>
      <c r="M51" s="16"/>
      <c r="N51" s="16"/>
      <c r="O51" s="16"/>
      <c r="P51" s="16"/>
      <c r="Q51" s="16"/>
    </row>
    <row r="52" spans="6:17" ht="14.25">
      <c r="F52" s="12"/>
      <c r="H52" s="14"/>
      <c r="J52" s="16"/>
      <c r="K52" s="16"/>
      <c r="L52" s="16"/>
      <c r="M52" s="16"/>
      <c r="N52" s="16"/>
      <c r="O52" s="16"/>
      <c r="P52" s="16"/>
      <c r="Q52" s="16"/>
    </row>
    <row r="53" spans="6:17" ht="14.25">
      <c r="F53" s="12"/>
      <c r="H53" s="14"/>
      <c r="J53" s="16"/>
      <c r="K53" s="16"/>
      <c r="L53" s="16"/>
      <c r="M53" s="16"/>
      <c r="N53" s="16"/>
      <c r="O53" s="16"/>
      <c r="P53" s="16"/>
      <c r="Q53" s="16"/>
    </row>
    <row r="54" spans="6:17" ht="14.25">
      <c r="F54" s="12"/>
      <c r="H54" s="14"/>
      <c r="J54" s="16"/>
      <c r="K54" s="16"/>
      <c r="L54" s="16"/>
      <c r="M54" s="16"/>
      <c r="N54" s="16"/>
      <c r="O54" s="16"/>
      <c r="P54" s="16"/>
      <c r="Q54" s="16"/>
    </row>
    <row r="55" spans="6:17" ht="14.25">
      <c r="F55" s="12"/>
      <c r="H55" s="14"/>
      <c r="J55" s="16"/>
      <c r="K55" s="16"/>
      <c r="L55" s="16"/>
      <c r="M55" s="16"/>
      <c r="N55" s="16"/>
      <c r="O55" s="16"/>
      <c r="P55" s="16"/>
      <c r="Q55" s="16"/>
    </row>
    <row r="56" spans="6:17" ht="14.25">
      <c r="F56" s="12"/>
      <c r="H56" s="14"/>
      <c r="J56" s="16"/>
      <c r="K56" s="16"/>
      <c r="L56" s="16"/>
      <c r="M56" s="16"/>
      <c r="N56" s="16"/>
      <c r="O56" s="16"/>
      <c r="P56" s="16"/>
      <c r="Q56" s="16"/>
    </row>
    <row r="57" spans="6:17" ht="14.25">
      <c r="F57" s="12"/>
      <c r="H57" s="14"/>
      <c r="J57" s="16"/>
      <c r="K57" s="16"/>
      <c r="L57" s="16"/>
      <c r="M57" s="16"/>
      <c r="N57" s="16"/>
      <c r="O57" s="16"/>
      <c r="P57" s="16"/>
      <c r="Q57" s="16"/>
    </row>
    <row r="58" spans="6:17" ht="14.25">
      <c r="F58" s="12"/>
      <c r="H58" s="14"/>
      <c r="J58" s="16"/>
      <c r="K58" s="16"/>
      <c r="L58" s="16"/>
      <c r="M58" s="16"/>
      <c r="N58" s="16"/>
      <c r="O58" s="16"/>
      <c r="P58" s="16"/>
      <c r="Q58" s="16"/>
    </row>
    <row r="59" spans="6:17" ht="14.25">
      <c r="F59" s="12"/>
      <c r="H59" s="14"/>
      <c r="J59" s="16"/>
      <c r="K59" s="16"/>
      <c r="L59" s="16"/>
      <c r="M59" s="16"/>
      <c r="N59" s="16"/>
      <c r="O59" s="16"/>
      <c r="P59" s="16"/>
      <c r="Q59" s="16"/>
    </row>
    <row r="60" spans="6:17" ht="14.25">
      <c r="F60" s="12"/>
      <c r="H60" s="14"/>
      <c r="J60" s="16"/>
      <c r="K60" s="16"/>
      <c r="L60" s="16"/>
      <c r="M60" s="16"/>
      <c r="N60" s="16"/>
      <c r="O60" s="16"/>
      <c r="P60" s="16"/>
      <c r="Q60" s="16"/>
    </row>
    <row r="61" spans="6:17" ht="14.25">
      <c r="F61" s="12"/>
      <c r="H61" s="16"/>
      <c r="J61" s="16"/>
      <c r="K61" s="16"/>
      <c r="L61" s="16"/>
      <c r="M61" s="16"/>
      <c r="N61" s="16"/>
      <c r="O61" s="16"/>
      <c r="P61" s="16"/>
      <c r="Q61" s="16"/>
    </row>
    <row r="62" spans="6:17" ht="14.25">
      <c r="F62" s="12"/>
      <c r="H62" s="16"/>
      <c r="J62" s="16"/>
      <c r="K62" s="16"/>
      <c r="L62" s="16"/>
      <c r="M62" s="16"/>
      <c r="N62" s="16"/>
      <c r="O62" s="16"/>
      <c r="P62" s="16"/>
      <c r="Q62" s="16"/>
    </row>
    <row r="63" spans="6:17" ht="14.25">
      <c r="F63" s="12"/>
      <c r="H63" s="16"/>
      <c r="J63" s="16"/>
      <c r="K63" s="16"/>
      <c r="L63" s="16"/>
      <c r="M63" s="16"/>
      <c r="N63" s="16"/>
      <c r="O63" s="16"/>
      <c r="P63" s="16"/>
      <c r="Q63" s="16"/>
    </row>
    <row r="64" spans="6:17" ht="14.25">
      <c r="F64" s="12"/>
      <c r="H64" s="16"/>
      <c r="J64" s="16"/>
      <c r="K64" s="16"/>
      <c r="L64" s="16"/>
      <c r="M64" s="16"/>
      <c r="N64" s="16"/>
      <c r="O64" s="16"/>
      <c r="P64" s="16"/>
      <c r="Q64" s="16"/>
    </row>
    <row r="65" spans="6:17" ht="14.25">
      <c r="F65" s="12"/>
      <c r="H65" s="16"/>
      <c r="J65" s="16"/>
      <c r="K65" s="16"/>
      <c r="L65" s="16"/>
      <c r="M65" s="16"/>
      <c r="N65" s="16"/>
      <c r="O65" s="16"/>
      <c r="P65" s="16"/>
      <c r="Q65" s="16"/>
    </row>
    <row r="66" spans="6:17" ht="14.25">
      <c r="F66" s="12"/>
      <c r="H66" s="16"/>
      <c r="J66" s="16"/>
      <c r="K66" s="16"/>
      <c r="L66" s="16"/>
      <c r="M66" s="16"/>
      <c r="N66" s="16"/>
      <c r="O66" s="16"/>
      <c r="P66" s="16"/>
      <c r="Q66" s="16"/>
    </row>
    <row r="67" spans="6:17" ht="14.25">
      <c r="F67" s="12"/>
      <c r="H67" s="16"/>
      <c r="J67" s="16"/>
      <c r="K67" s="16"/>
      <c r="L67" s="16"/>
      <c r="M67" s="16"/>
      <c r="N67" s="16"/>
      <c r="O67" s="16"/>
      <c r="P67" s="16"/>
      <c r="Q67" s="16"/>
    </row>
    <row r="68" spans="6:17" ht="14.25">
      <c r="F68" s="12"/>
      <c r="H68" s="16"/>
      <c r="J68" s="16"/>
      <c r="K68" s="16"/>
      <c r="L68" s="16"/>
      <c r="M68" s="16"/>
      <c r="N68" s="16"/>
      <c r="O68" s="16"/>
      <c r="P68" s="16"/>
      <c r="Q68" s="16"/>
    </row>
    <row r="69" spans="6:17" ht="14.25">
      <c r="F69" s="12"/>
      <c r="H69" s="16"/>
      <c r="J69" s="16"/>
      <c r="K69" s="16"/>
      <c r="L69" s="16"/>
      <c r="M69" s="16"/>
      <c r="N69" s="16"/>
      <c r="O69" s="16"/>
      <c r="P69" s="16"/>
      <c r="Q69" s="16"/>
    </row>
    <row r="70" spans="6:17" ht="14.25">
      <c r="F70" s="12"/>
      <c r="H70" s="16"/>
      <c r="J70" s="16"/>
      <c r="K70" s="16"/>
      <c r="L70" s="16"/>
      <c r="M70" s="16"/>
      <c r="N70" s="16"/>
      <c r="O70" s="16"/>
      <c r="P70" s="16"/>
      <c r="Q70" s="16"/>
    </row>
    <row r="71" spans="6:17" ht="14.25">
      <c r="F71" s="12"/>
      <c r="H71" s="16"/>
      <c r="J71" s="16"/>
      <c r="K71" s="16"/>
      <c r="L71" s="16"/>
      <c r="M71" s="16"/>
      <c r="N71" s="16"/>
      <c r="O71" s="16"/>
      <c r="P71" s="16"/>
      <c r="Q71" s="16"/>
    </row>
    <row r="72" spans="6:17" ht="14.25">
      <c r="F72" s="12"/>
      <c r="H72" s="16"/>
      <c r="J72" s="16"/>
      <c r="K72" s="16"/>
      <c r="L72" s="16"/>
      <c r="M72" s="16"/>
      <c r="N72" s="16"/>
      <c r="O72" s="16"/>
      <c r="P72" s="16"/>
      <c r="Q72" s="16"/>
    </row>
    <row r="73" spans="6:17" ht="14.25">
      <c r="F73" s="12"/>
      <c r="J73" s="16"/>
      <c r="K73" s="16"/>
      <c r="L73" s="16"/>
      <c r="M73" s="16"/>
      <c r="N73" s="16"/>
      <c r="O73" s="16"/>
      <c r="P73" s="16"/>
      <c r="Q73" s="16"/>
    </row>
    <row r="74" spans="6:17" ht="14.25">
      <c r="F74" s="12"/>
      <c r="J74" s="16"/>
      <c r="K74" s="16"/>
      <c r="L74" s="16"/>
      <c r="M74" s="16"/>
      <c r="N74" s="16"/>
      <c r="O74" s="16"/>
      <c r="P74" s="16"/>
      <c r="Q74" s="16"/>
    </row>
    <row r="75" spans="6:17" ht="14.25">
      <c r="F75" s="12"/>
      <c r="J75" s="16"/>
      <c r="K75" s="16"/>
      <c r="L75" s="16"/>
      <c r="M75" s="16"/>
      <c r="N75" s="16"/>
      <c r="O75" s="16"/>
      <c r="P75" s="16"/>
      <c r="Q75" s="16"/>
    </row>
    <row r="76" spans="6:17" ht="14.25">
      <c r="F76" s="12"/>
      <c r="J76" s="16"/>
      <c r="K76" s="16"/>
      <c r="L76" s="16"/>
      <c r="M76" s="16"/>
      <c r="N76" s="16"/>
      <c r="O76" s="16"/>
      <c r="P76" s="16"/>
      <c r="Q76" s="16"/>
    </row>
    <row r="77" spans="6:17" ht="14.25">
      <c r="F77" s="12"/>
      <c r="J77" s="16"/>
      <c r="K77" s="16"/>
      <c r="L77" s="16"/>
      <c r="M77" s="16"/>
      <c r="N77" s="16"/>
      <c r="O77" s="16"/>
      <c r="P77" s="16"/>
      <c r="Q77" s="16"/>
    </row>
    <row r="78" spans="6:17" ht="14.25">
      <c r="F78" s="12"/>
      <c r="J78" s="16"/>
      <c r="K78" s="16"/>
      <c r="L78" s="16"/>
      <c r="M78" s="16"/>
      <c r="N78" s="16"/>
      <c r="O78" s="16"/>
      <c r="P78" s="16"/>
      <c r="Q78" s="16"/>
    </row>
    <row r="79" spans="6:17" ht="14.25">
      <c r="F79" s="12"/>
      <c r="J79" s="16"/>
      <c r="K79" s="16"/>
      <c r="L79" s="16"/>
      <c r="M79" s="16"/>
      <c r="N79" s="16"/>
      <c r="O79" s="16"/>
      <c r="P79" s="16"/>
      <c r="Q79" s="16"/>
    </row>
    <row r="80" spans="6:17" ht="14.25">
      <c r="F80" s="12"/>
      <c r="J80" s="16"/>
      <c r="K80" s="16"/>
      <c r="L80" s="16"/>
      <c r="M80" s="16"/>
      <c r="N80" s="16"/>
      <c r="O80" s="16"/>
      <c r="P80" s="16"/>
      <c r="Q80" s="16"/>
    </row>
    <row r="81" spans="6:17" ht="14.25">
      <c r="F81" s="12"/>
      <c r="J81" s="16"/>
      <c r="K81" s="16"/>
      <c r="L81" s="16"/>
      <c r="M81" s="16"/>
      <c r="N81" s="16"/>
      <c r="O81" s="16"/>
      <c r="P81" s="16"/>
      <c r="Q81" s="16"/>
    </row>
    <row r="82" spans="6:17" ht="14.25">
      <c r="F82" s="12"/>
      <c r="J82" s="16"/>
      <c r="K82" s="16"/>
      <c r="L82" s="16"/>
      <c r="M82" s="16"/>
      <c r="N82" s="16"/>
      <c r="O82" s="16"/>
      <c r="P82" s="16"/>
      <c r="Q82" s="16"/>
    </row>
    <row r="83" spans="6:17" ht="14.25">
      <c r="F83" s="12"/>
      <c r="J83" s="16"/>
      <c r="K83" s="16"/>
      <c r="L83" s="16"/>
      <c r="M83" s="16"/>
      <c r="N83" s="16"/>
      <c r="O83" s="16"/>
      <c r="P83" s="16"/>
      <c r="Q83" s="16"/>
    </row>
    <row r="84" spans="6:17" ht="14.25">
      <c r="F84" s="12"/>
      <c r="J84" s="16"/>
      <c r="K84" s="16"/>
      <c r="L84" s="16"/>
      <c r="M84" s="16"/>
      <c r="N84" s="16"/>
      <c r="O84" s="16"/>
      <c r="P84" s="16"/>
      <c r="Q84" s="16"/>
    </row>
    <row r="85" spans="6:17" ht="14.25">
      <c r="F85" s="12"/>
      <c r="J85" s="16"/>
      <c r="K85" s="16"/>
      <c r="L85" s="16"/>
      <c r="M85" s="16"/>
      <c r="N85" s="16"/>
      <c r="O85" s="16"/>
      <c r="P85" s="16"/>
      <c r="Q85" s="16"/>
    </row>
    <row r="86" spans="6:17" ht="14.25">
      <c r="F86" s="12"/>
      <c r="J86" s="16"/>
      <c r="K86" s="16"/>
      <c r="L86" s="16"/>
      <c r="M86" s="16"/>
      <c r="N86" s="16"/>
      <c r="O86" s="16"/>
      <c r="P86" s="16"/>
      <c r="Q86" s="16"/>
    </row>
    <row r="87" ht="14.25">
      <c r="F87" s="12"/>
    </row>
    <row r="88" ht="14.25">
      <c r="F88" s="12"/>
    </row>
    <row r="89" ht="14.25">
      <c r="F89" s="12"/>
    </row>
    <row r="90" ht="14.25">
      <c r="F90" s="12"/>
    </row>
    <row r="91" ht="14.25">
      <c r="F91" s="12"/>
    </row>
    <row r="92" ht="14.25">
      <c r="F92" s="12"/>
    </row>
    <row r="93" ht="14.25">
      <c r="F93" s="12"/>
    </row>
    <row r="94" ht="14.25">
      <c r="F94" s="12"/>
    </row>
    <row r="95" ht="14.25">
      <c r="F95" s="12"/>
    </row>
    <row r="96" ht="14.25">
      <c r="F96" s="12"/>
    </row>
    <row r="97" ht="14.25">
      <c r="F97" s="12"/>
    </row>
    <row r="98" ht="14.25">
      <c r="F98" s="12"/>
    </row>
    <row r="99" ht="14.25">
      <c r="F99" s="12"/>
    </row>
    <row r="100" ht="14.25">
      <c r="F100" s="12"/>
    </row>
    <row r="101" ht="14.25">
      <c r="F101" s="12"/>
    </row>
    <row r="102" ht="14.25">
      <c r="F102" s="12"/>
    </row>
    <row r="103" ht="14.25">
      <c r="F103" s="12"/>
    </row>
    <row r="104" ht="14.25">
      <c r="F104" s="12"/>
    </row>
    <row r="105" ht="14.25">
      <c r="F105" s="12"/>
    </row>
    <row r="106" ht="14.25">
      <c r="F106" s="12"/>
    </row>
    <row r="107" ht="14.25">
      <c r="F107" s="12"/>
    </row>
    <row r="108" ht="14.25">
      <c r="F108" s="12"/>
    </row>
    <row r="109" ht="14.25">
      <c r="F109" s="12"/>
    </row>
    <row r="110" ht="14.25">
      <c r="F110" s="12"/>
    </row>
    <row r="111" ht="14.25">
      <c r="F111" s="12"/>
    </row>
    <row r="112" ht="14.25">
      <c r="F112" s="12"/>
    </row>
    <row r="113" ht="14.25">
      <c r="F113" s="12"/>
    </row>
    <row r="114" ht="14.25">
      <c r="F114" s="12"/>
    </row>
    <row r="115" ht="14.25">
      <c r="F115" s="12"/>
    </row>
    <row r="116" ht="14.25">
      <c r="F116" s="12"/>
    </row>
    <row r="117" ht="14.25">
      <c r="F117" s="12"/>
    </row>
    <row r="118" ht="14.25">
      <c r="F118" s="12"/>
    </row>
    <row r="119" ht="14.25">
      <c r="F119" s="12"/>
    </row>
    <row r="120" ht="14.25">
      <c r="F120" s="12"/>
    </row>
    <row r="121" ht="14.25">
      <c r="F121" s="12"/>
    </row>
    <row r="122" ht="14.25">
      <c r="F122" s="12"/>
    </row>
    <row r="123" ht="14.25">
      <c r="F123" s="12"/>
    </row>
    <row r="124" ht="14.25">
      <c r="F124" s="12"/>
    </row>
    <row r="125" ht="14.25">
      <c r="F125" s="12"/>
    </row>
    <row r="126" ht="14.25">
      <c r="F126" s="12"/>
    </row>
    <row r="127" ht="14.25">
      <c r="F127" s="12"/>
    </row>
    <row r="128" ht="14.25">
      <c r="F128" s="12"/>
    </row>
    <row r="129" ht="14.25">
      <c r="F129" s="12"/>
    </row>
    <row r="130" ht="14.25">
      <c r="F130" s="12"/>
    </row>
    <row r="131" ht="14.25">
      <c r="F131" s="12"/>
    </row>
    <row r="132" ht="14.25">
      <c r="F132" s="12"/>
    </row>
    <row r="133" ht="14.25">
      <c r="F133" s="12"/>
    </row>
    <row r="134" ht="14.25">
      <c r="F134" s="12"/>
    </row>
    <row r="135" ht="14.25">
      <c r="F135" s="12"/>
    </row>
    <row r="136" ht="14.25">
      <c r="F136" s="12"/>
    </row>
    <row r="137" ht="14.25">
      <c r="F137" s="12"/>
    </row>
    <row r="138" ht="14.25">
      <c r="F138" s="12"/>
    </row>
    <row r="139" ht="14.25">
      <c r="F139" s="12"/>
    </row>
    <row r="140" ht="14.25">
      <c r="F140" s="12"/>
    </row>
    <row r="141" ht="14.25">
      <c r="F141" s="12"/>
    </row>
    <row r="142" ht="14.25">
      <c r="F142" s="12"/>
    </row>
    <row r="143" ht="14.25">
      <c r="F143" s="12"/>
    </row>
    <row r="144" ht="14.25">
      <c r="F144" s="12"/>
    </row>
    <row r="145" ht="14.25">
      <c r="F145" s="12"/>
    </row>
    <row r="146" ht="14.25">
      <c r="F146" s="12"/>
    </row>
    <row r="147" ht="14.25">
      <c r="F147" s="12"/>
    </row>
    <row r="148" ht="14.25">
      <c r="F148" s="12"/>
    </row>
    <row r="149" ht="14.25">
      <c r="F149" s="12"/>
    </row>
    <row r="150" ht="14.25">
      <c r="F150" s="12"/>
    </row>
    <row r="151" ht="14.25">
      <c r="F151" s="12"/>
    </row>
    <row r="152" ht="14.25">
      <c r="F152" s="12"/>
    </row>
    <row r="153" ht="14.25">
      <c r="F153" s="12"/>
    </row>
    <row r="154" ht="14.25">
      <c r="F154" s="12"/>
    </row>
    <row r="155" ht="14.25">
      <c r="F155" s="12"/>
    </row>
    <row r="156" ht="14.25">
      <c r="F156" s="12"/>
    </row>
    <row r="157" ht="14.25">
      <c r="F157" s="12"/>
    </row>
    <row r="158" ht="14.25">
      <c r="F158" s="12"/>
    </row>
    <row r="159" ht="14.25">
      <c r="F159" s="12"/>
    </row>
    <row r="160" ht="14.25">
      <c r="F160" s="12"/>
    </row>
    <row r="161" ht="14.25">
      <c r="F161" s="12"/>
    </row>
    <row r="162" ht="14.25">
      <c r="F162" s="12"/>
    </row>
    <row r="163" ht="14.25">
      <c r="F163" s="12"/>
    </row>
    <row r="164" ht="14.25">
      <c r="F164" s="12"/>
    </row>
    <row r="165" ht="14.25">
      <c r="F165" s="12"/>
    </row>
    <row r="166" ht="14.25">
      <c r="F166" s="12"/>
    </row>
    <row r="167" ht="14.25">
      <c r="F167" s="12"/>
    </row>
    <row r="168" ht="14.25">
      <c r="F168" s="12"/>
    </row>
    <row r="169" ht="14.25">
      <c r="F169" s="12"/>
    </row>
    <row r="170" ht="14.25">
      <c r="F170" s="12"/>
    </row>
    <row r="171" ht="14.25">
      <c r="F171" s="12"/>
    </row>
    <row r="172" ht="14.25">
      <c r="F172" s="12"/>
    </row>
    <row r="173" ht="14.25">
      <c r="F173" s="12"/>
    </row>
    <row r="174" ht="14.25">
      <c r="F174" s="12"/>
    </row>
    <row r="175" ht="14.25">
      <c r="F175" s="12"/>
    </row>
    <row r="176" ht="14.25">
      <c r="F176" s="12"/>
    </row>
    <row r="177" ht="14.25">
      <c r="F177" s="12"/>
    </row>
    <row r="178" ht="14.25">
      <c r="F178" s="12"/>
    </row>
    <row r="179" ht="14.25">
      <c r="F179" s="12"/>
    </row>
    <row r="180" ht="14.25">
      <c r="F180" s="12"/>
    </row>
    <row r="181" ht="14.25">
      <c r="F181" s="12"/>
    </row>
    <row r="182" ht="14.25">
      <c r="F182" s="12"/>
    </row>
    <row r="183" ht="14.25">
      <c r="F183" s="12"/>
    </row>
    <row r="184" ht="14.25">
      <c r="F184" s="12"/>
    </row>
    <row r="185" ht="14.25">
      <c r="F185" s="12"/>
    </row>
    <row r="186" ht="14.25">
      <c r="F186" s="12"/>
    </row>
    <row r="187" ht="14.25">
      <c r="F187" s="12"/>
    </row>
    <row r="188" ht="14.25">
      <c r="F188" s="12"/>
    </row>
    <row r="189" ht="14.25">
      <c r="F189" s="12"/>
    </row>
    <row r="190" ht="14.25">
      <c r="F190" s="12"/>
    </row>
    <row r="191" ht="14.25">
      <c r="F191" s="12"/>
    </row>
    <row r="192" ht="14.25">
      <c r="F192" s="12"/>
    </row>
    <row r="193" ht="14.25">
      <c r="F193" s="12"/>
    </row>
    <row r="194" ht="14.25">
      <c r="F194" s="12"/>
    </row>
    <row r="195" ht="14.25">
      <c r="F195" s="12"/>
    </row>
    <row r="196" ht="14.25">
      <c r="F196" s="12"/>
    </row>
    <row r="197" ht="14.25">
      <c r="F197" s="12"/>
    </row>
    <row r="198" ht="14.25">
      <c r="F198" s="12"/>
    </row>
    <row r="199" ht="14.25">
      <c r="F199" s="12"/>
    </row>
    <row r="200" ht="14.25">
      <c r="F200" s="12"/>
    </row>
    <row r="201" ht="14.25">
      <c r="F201" s="12"/>
    </row>
    <row r="202" ht="14.25">
      <c r="F202" s="12"/>
    </row>
    <row r="203" ht="14.25">
      <c r="F203" s="12"/>
    </row>
    <row r="204" ht="14.25">
      <c r="F204" s="12"/>
    </row>
    <row r="205" ht="14.25">
      <c r="F205" s="12"/>
    </row>
    <row r="206" ht="14.25">
      <c r="F206" s="12"/>
    </row>
    <row r="207" ht="14.25">
      <c r="F207" s="12"/>
    </row>
    <row r="208" ht="14.25">
      <c r="F208" s="12"/>
    </row>
    <row r="209" ht="14.25">
      <c r="F209" s="12"/>
    </row>
    <row r="210" ht="14.25">
      <c r="F210" s="12"/>
    </row>
    <row r="211" ht="14.25">
      <c r="F211" s="12"/>
    </row>
    <row r="212" ht="14.25">
      <c r="F212" s="12"/>
    </row>
    <row r="213" ht="14.25">
      <c r="F213" s="12"/>
    </row>
    <row r="214" ht="14.25">
      <c r="F214" s="12"/>
    </row>
    <row r="215" ht="14.25">
      <c r="F215" s="12"/>
    </row>
    <row r="216" ht="14.25">
      <c r="F216" s="12"/>
    </row>
    <row r="217" ht="14.25">
      <c r="F217" s="12"/>
    </row>
    <row r="218" ht="14.25">
      <c r="F218" s="12"/>
    </row>
    <row r="219" ht="14.25">
      <c r="F219" s="12"/>
    </row>
    <row r="220" ht="14.25">
      <c r="F220" s="12"/>
    </row>
    <row r="221" ht="14.25">
      <c r="F221" s="12"/>
    </row>
    <row r="222" ht="14.25">
      <c r="F222" s="12"/>
    </row>
    <row r="223" ht="14.25">
      <c r="F223" s="12"/>
    </row>
    <row r="224" ht="14.25">
      <c r="F224" s="12"/>
    </row>
    <row r="225" ht="14.25">
      <c r="F225" s="12"/>
    </row>
    <row r="226" ht="14.25">
      <c r="F226" s="12"/>
    </row>
    <row r="227" ht="14.25">
      <c r="F227" s="12"/>
    </row>
    <row r="228" ht="14.25">
      <c r="F228" s="12"/>
    </row>
    <row r="229" ht="14.25">
      <c r="F229" s="12"/>
    </row>
    <row r="230" ht="14.25">
      <c r="F230" s="12"/>
    </row>
    <row r="231" ht="14.25">
      <c r="F231" s="12"/>
    </row>
    <row r="232" ht="14.25">
      <c r="F232" s="12"/>
    </row>
    <row r="233" ht="14.25">
      <c r="F233" s="12"/>
    </row>
    <row r="234" ht="14.25">
      <c r="F234" s="12"/>
    </row>
    <row r="235" ht="14.25">
      <c r="F235" s="12"/>
    </row>
    <row r="236" ht="14.25">
      <c r="F236" s="12"/>
    </row>
    <row r="237" ht="14.25">
      <c r="F237" s="12"/>
    </row>
    <row r="238" ht="14.25">
      <c r="F238" s="12"/>
    </row>
    <row r="239" ht="14.25">
      <c r="F239" s="12"/>
    </row>
    <row r="240" ht="14.25">
      <c r="F240" s="12"/>
    </row>
    <row r="241" ht="14.25">
      <c r="F241" s="12"/>
    </row>
    <row r="242" ht="14.25">
      <c r="F242" s="12"/>
    </row>
    <row r="243" ht="14.25">
      <c r="F243" s="12"/>
    </row>
    <row r="244" ht="14.25">
      <c r="F244" s="12"/>
    </row>
    <row r="245" ht="14.25">
      <c r="F245" s="12"/>
    </row>
    <row r="246" ht="14.25">
      <c r="F246" s="12"/>
    </row>
    <row r="247" ht="14.25">
      <c r="F247" s="12"/>
    </row>
    <row r="248" ht="14.25">
      <c r="F248" s="12"/>
    </row>
    <row r="249" ht="14.25">
      <c r="F249" s="12"/>
    </row>
    <row r="250" ht="14.25">
      <c r="F250" s="12"/>
    </row>
    <row r="251" ht="14.25">
      <c r="F251" s="12"/>
    </row>
    <row r="252" ht="14.25">
      <c r="F252" s="12"/>
    </row>
    <row r="253" ht="14.25">
      <c r="F253" s="12"/>
    </row>
    <row r="254" ht="14.25">
      <c r="F254" s="12"/>
    </row>
    <row r="255" ht="14.25">
      <c r="F255" s="12"/>
    </row>
    <row r="256" ht="14.25">
      <c r="F256" s="12"/>
    </row>
    <row r="257" ht="14.25">
      <c r="F257" s="12"/>
    </row>
    <row r="258" ht="14.25">
      <c r="F258" s="12"/>
    </row>
    <row r="259" ht="14.25">
      <c r="F259" s="12"/>
    </row>
    <row r="260" ht="14.25">
      <c r="F260" s="12"/>
    </row>
    <row r="261" ht="14.25">
      <c r="F261" s="12"/>
    </row>
    <row r="262" ht="14.25">
      <c r="F262" s="12"/>
    </row>
    <row r="263" ht="14.25">
      <c r="F263" s="12"/>
    </row>
    <row r="264" ht="14.25">
      <c r="F264" s="12"/>
    </row>
    <row r="265" ht="14.25">
      <c r="F265" s="12"/>
    </row>
    <row r="266" ht="14.25">
      <c r="F266" s="12"/>
    </row>
    <row r="267" ht="14.25">
      <c r="F267" s="12"/>
    </row>
    <row r="268" ht="14.25">
      <c r="F268" s="12"/>
    </row>
    <row r="269" ht="14.25">
      <c r="F269" s="12"/>
    </row>
    <row r="270" ht="14.25">
      <c r="F270" s="12"/>
    </row>
    <row r="271" ht="14.25">
      <c r="F271" s="12"/>
    </row>
    <row r="272" ht="14.25">
      <c r="F272" s="12"/>
    </row>
    <row r="273" ht="14.25">
      <c r="F273" s="12"/>
    </row>
    <row r="274" ht="14.25">
      <c r="F274" s="12"/>
    </row>
    <row r="275" ht="14.25">
      <c r="F275" s="12"/>
    </row>
    <row r="276" ht="14.25">
      <c r="F276" s="12"/>
    </row>
    <row r="277" ht="14.25">
      <c r="F277" s="12"/>
    </row>
    <row r="278" ht="14.25">
      <c r="F278" s="12"/>
    </row>
    <row r="279" ht="14.25">
      <c r="F279" s="12"/>
    </row>
    <row r="280" ht="14.25">
      <c r="F280" s="12"/>
    </row>
    <row r="281" ht="14.25">
      <c r="F281" s="12"/>
    </row>
    <row r="282" ht="14.25">
      <c r="F282" s="12"/>
    </row>
    <row r="283" ht="14.25">
      <c r="F283" s="12"/>
    </row>
    <row r="284" ht="14.25">
      <c r="F284" s="12"/>
    </row>
    <row r="285" ht="14.25">
      <c r="F285" s="12"/>
    </row>
    <row r="286" ht="14.25">
      <c r="F286" s="12"/>
    </row>
    <row r="287" ht="14.25">
      <c r="F287" s="12"/>
    </row>
    <row r="288" ht="14.25">
      <c r="F288" s="12"/>
    </row>
    <row r="289" ht="14.25">
      <c r="F289" s="12"/>
    </row>
    <row r="290" ht="14.25">
      <c r="F290" s="12"/>
    </row>
    <row r="291" ht="14.25">
      <c r="F291" s="12"/>
    </row>
    <row r="292" ht="14.25">
      <c r="F292" s="12"/>
    </row>
    <row r="293" ht="14.25">
      <c r="F293" s="12"/>
    </row>
    <row r="294" ht="14.25">
      <c r="F294" s="12"/>
    </row>
    <row r="295" ht="14.25">
      <c r="F295" s="12"/>
    </row>
    <row r="296" ht="14.25">
      <c r="F296" s="12"/>
    </row>
    <row r="297" ht="14.25">
      <c r="F297" s="12"/>
    </row>
    <row r="298" ht="14.25">
      <c r="F298" s="12"/>
    </row>
    <row r="299" ht="14.25">
      <c r="F299" s="12"/>
    </row>
    <row r="300" ht="14.25">
      <c r="F300" s="12"/>
    </row>
    <row r="301" ht="14.25">
      <c r="F301" s="12"/>
    </row>
    <row r="302" ht="14.25">
      <c r="F302" s="12"/>
    </row>
    <row r="303" ht="14.25">
      <c r="F303" s="12"/>
    </row>
    <row r="304" ht="14.25">
      <c r="F304" s="12"/>
    </row>
    <row r="305" ht="14.25">
      <c r="F305" s="12"/>
    </row>
    <row r="306" ht="14.25">
      <c r="F306" s="12"/>
    </row>
    <row r="307" ht="14.25">
      <c r="F307" s="12"/>
    </row>
    <row r="308" ht="14.25">
      <c r="F308" s="12"/>
    </row>
    <row r="309" ht="14.25">
      <c r="F309" s="12"/>
    </row>
    <row r="310" ht="14.25">
      <c r="F310" s="12"/>
    </row>
    <row r="311" ht="14.25">
      <c r="F311" s="12"/>
    </row>
    <row r="312" ht="14.25">
      <c r="F312" s="12"/>
    </row>
    <row r="313" ht="14.25">
      <c r="F313" s="12"/>
    </row>
    <row r="314" ht="14.25">
      <c r="F314" s="12"/>
    </row>
    <row r="315" ht="14.25">
      <c r="F315" s="12"/>
    </row>
    <row r="316" ht="14.25">
      <c r="F316" s="12"/>
    </row>
    <row r="317" ht="14.25">
      <c r="F317" s="12"/>
    </row>
    <row r="318" ht="14.25">
      <c r="F318" s="12"/>
    </row>
    <row r="319" ht="14.25">
      <c r="F319" s="12"/>
    </row>
    <row r="320" ht="14.25">
      <c r="F320" s="12"/>
    </row>
    <row r="321" ht="14.25">
      <c r="F321" s="12"/>
    </row>
    <row r="322" ht="14.25">
      <c r="F322" s="12"/>
    </row>
    <row r="323" ht="14.25">
      <c r="F323" s="12"/>
    </row>
    <row r="324" ht="14.25">
      <c r="F324" s="12"/>
    </row>
    <row r="325" ht="14.25">
      <c r="F325" s="12"/>
    </row>
    <row r="326" ht="14.25">
      <c r="F326" s="12"/>
    </row>
    <row r="327" ht="14.25">
      <c r="F327" s="12"/>
    </row>
    <row r="328" ht="14.25">
      <c r="F328" s="12"/>
    </row>
    <row r="329" ht="14.25">
      <c r="F329" s="12"/>
    </row>
    <row r="330" ht="14.25">
      <c r="F330" s="12"/>
    </row>
    <row r="331" ht="14.25">
      <c r="F331" s="12"/>
    </row>
    <row r="332" ht="14.25">
      <c r="F332" s="12"/>
    </row>
    <row r="333" ht="14.25">
      <c r="F333" s="12"/>
    </row>
    <row r="334" ht="14.25">
      <c r="F334" s="12"/>
    </row>
    <row r="335" ht="14.25">
      <c r="F335" s="12"/>
    </row>
    <row r="336" ht="14.25">
      <c r="F336" s="12"/>
    </row>
    <row r="337" ht="14.25">
      <c r="F337" s="12"/>
    </row>
    <row r="338" ht="14.25">
      <c r="F338" s="12"/>
    </row>
    <row r="339" ht="14.25">
      <c r="F339" s="12"/>
    </row>
    <row r="340" ht="14.25">
      <c r="F340" s="12"/>
    </row>
    <row r="341" ht="14.25">
      <c r="F341" s="12"/>
    </row>
    <row r="342" ht="14.25">
      <c r="F342" s="12"/>
    </row>
    <row r="343" ht="14.25">
      <c r="F343" s="12"/>
    </row>
    <row r="344" ht="14.25">
      <c r="F344" s="12"/>
    </row>
    <row r="345" ht="14.25">
      <c r="F345" s="12"/>
    </row>
    <row r="346" ht="14.25">
      <c r="F346" s="12"/>
    </row>
    <row r="347" ht="14.25">
      <c r="F347" s="12"/>
    </row>
    <row r="348" ht="14.25">
      <c r="F348" s="12"/>
    </row>
    <row r="349" ht="14.25">
      <c r="F349" s="12"/>
    </row>
    <row r="350" ht="14.25">
      <c r="F350" s="12"/>
    </row>
    <row r="351" ht="14.25">
      <c r="F351" s="12"/>
    </row>
    <row r="352" ht="14.25">
      <c r="F352" s="12"/>
    </row>
    <row r="353" ht="14.25">
      <c r="F353" s="12"/>
    </row>
    <row r="354" ht="14.25">
      <c r="F354" s="12"/>
    </row>
    <row r="355" ht="14.25">
      <c r="F355" s="12"/>
    </row>
    <row r="356" ht="14.25">
      <c r="F356" s="12"/>
    </row>
    <row r="357" ht="14.25">
      <c r="F357" s="12"/>
    </row>
    <row r="358" ht="14.25">
      <c r="F358" s="12"/>
    </row>
    <row r="359" ht="14.25">
      <c r="F359" s="12"/>
    </row>
    <row r="360" ht="14.25">
      <c r="F360" s="12"/>
    </row>
    <row r="361" ht="14.25">
      <c r="F361" s="12"/>
    </row>
    <row r="362" ht="14.25">
      <c r="F362" s="12"/>
    </row>
    <row r="363" ht="14.25">
      <c r="F363" s="12"/>
    </row>
    <row r="364" ht="14.25">
      <c r="F364" s="12"/>
    </row>
    <row r="365" ht="14.25">
      <c r="F365" s="12"/>
    </row>
    <row r="366" ht="14.25">
      <c r="F366" s="12"/>
    </row>
    <row r="367" ht="14.25">
      <c r="F367" s="12"/>
    </row>
    <row r="368" ht="14.25">
      <c r="F368" s="12"/>
    </row>
    <row r="369" ht="14.25">
      <c r="F369" s="12"/>
    </row>
    <row r="370" ht="14.25">
      <c r="F370" s="12"/>
    </row>
    <row r="371" ht="14.25">
      <c r="F371" s="12"/>
    </row>
    <row r="372" ht="14.25">
      <c r="F372" s="12"/>
    </row>
    <row r="373" ht="14.25">
      <c r="F373" s="12"/>
    </row>
    <row r="374" ht="14.25">
      <c r="F374" s="12"/>
    </row>
    <row r="375" ht="14.25">
      <c r="F375" s="12"/>
    </row>
    <row r="376" ht="14.25">
      <c r="F376" s="12"/>
    </row>
    <row r="377" ht="14.25">
      <c r="F377" s="12"/>
    </row>
    <row r="378" ht="14.25">
      <c r="F378" s="12"/>
    </row>
    <row r="379" ht="14.25">
      <c r="F379" s="12"/>
    </row>
    <row r="380" ht="14.25">
      <c r="F380" s="12"/>
    </row>
    <row r="381" ht="14.25">
      <c r="F381" s="12"/>
    </row>
    <row r="382" ht="14.25">
      <c r="F382" s="12"/>
    </row>
    <row r="383" ht="14.25">
      <c r="F383" s="12"/>
    </row>
    <row r="384" ht="14.25">
      <c r="F384" s="12"/>
    </row>
    <row r="385" ht="14.25">
      <c r="F385" s="12"/>
    </row>
    <row r="386" ht="14.25">
      <c r="F386" s="12"/>
    </row>
    <row r="387" ht="14.25">
      <c r="F387" s="12"/>
    </row>
    <row r="388" ht="14.25">
      <c r="F388" s="12"/>
    </row>
    <row r="389" ht="14.25">
      <c r="F389" s="12"/>
    </row>
    <row r="390" ht="14.25">
      <c r="F390" s="12"/>
    </row>
    <row r="391" ht="14.25">
      <c r="F391" s="12"/>
    </row>
    <row r="392" ht="14.25">
      <c r="F392" s="12"/>
    </row>
    <row r="393" ht="14.25">
      <c r="F393" s="12"/>
    </row>
    <row r="394" ht="14.25">
      <c r="F394" s="12"/>
    </row>
    <row r="395" ht="14.25">
      <c r="F395" s="12"/>
    </row>
    <row r="396" ht="14.25">
      <c r="F396" s="12"/>
    </row>
    <row r="397" ht="14.25">
      <c r="F397" s="12"/>
    </row>
    <row r="398" ht="14.25">
      <c r="F398" s="12"/>
    </row>
    <row r="399" ht="14.25">
      <c r="F399" s="12"/>
    </row>
    <row r="400" ht="14.25">
      <c r="F400" s="12"/>
    </row>
    <row r="401" ht="14.25">
      <c r="F401" s="12"/>
    </row>
    <row r="402" ht="14.25">
      <c r="F402" s="12"/>
    </row>
    <row r="403" ht="14.25">
      <c r="F403" s="12"/>
    </row>
    <row r="404" ht="14.25">
      <c r="F404" s="12"/>
    </row>
    <row r="405" ht="14.25">
      <c r="F405" s="12"/>
    </row>
    <row r="406" ht="14.25">
      <c r="F406" s="12"/>
    </row>
    <row r="407" ht="14.25">
      <c r="F407" s="12"/>
    </row>
    <row r="408" ht="14.25">
      <c r="F408" s="12"/>
    </row>
    <row r="409" ht="14.25">
      <c r="F409" s="12"/>
    </row>
    <row r="410" ht="14.25">
      <c r="F410" s="12"/>
    </row>
    <row r="411" ht="14.25">
      <c r="F411" s="12"/>
    </row>
    <row r="412" ht="14.25">
      <c r="F412" s="12"/>
    </row>
    <row r="413" ht="14.25">
      <c r="F413" s="12"/>
    </row>
    <row r="414" ht="14.25">
      <c r="F414" s="12"/>
    </row>
    <row r="415" ht="14.25">
      <c r="F415" s="12"/>
    </row>
    <row r="416" ht="14.25">
      <c r="F416" s="12"/>
    </row>
    <row r="417" ht="14.25">
      <c r="F417" s="12"/>
    </row>
    <row r="418" ht="14.25">
      <c r="F418" s="12"/>
    </row>
    <row r="419" ht="14.25">
      <c r="F419" s="12"/>
    </row>
    <row r="420" ht="14.25">
      <c r="F420" s="12"/>
    </row>
    <row r="421" ht="14.25">
      <c r="F421" s="12"/>
    </row>
    <row r="422" ht="14.25">
      <c r="F422" s="12"/>
    </row>
    <row r="423" ht="14.25">
      <c r="F423" s="12"/>
    </row>
    <row r="424" ht="14.25">
      <c r="F424" s="12"/>
    </row>
    <row r="425" ht="14.25">
      <c r="F425" s="12"/>
    </row>
    <row r="426" ht="14.25">
      <c r="F426" s="12"/>
    </row>
    <row r="427" ht="14.25">
      <c r="F427" s="12"/>
    </row>
    <row r="428" ht="14.25">
      <c r="F428" s="12"/>
    </row>
    <row r="429" ht="14.25">
      <c r="F429" s="12"/>
    </row>
    <row r="430" ht="14.25">
      <c r="F430" s="12"/>
    </row>
    <row r="431" ht="14.25">
      <c r="F431" s="12"/>
    </row>
    <row r="432" ht="14.25">
      <c r="F432" s="12"/>
    </row>
    <row r="433" ht="14.25">
      <c r="F433" s="12"/>
    </row>
    <row r="434" ht="14.25">
      <c r="F434" s="12"/>
    </row>
    <row r="435" ht="14.25">
      <c r="F435" s="12"/>
    </row>
    <row r="436" ht="14.25">
      <c r="F436" s="12"/>
    </row>
    <row r="437" ht="14.25">
      <c r="F437" s="12"/>
    </row>
    <row r="438" ht="14.25">
      <c r="F438" s="12"/>
    </row>
    <row r="439" ht="14.25">
      <c r="F439" s="12"/>
    </row>
    <row r="440" ht="14.25">
      <c r="F440" s="12"/>
    </row>
    <row r="441" ht="14.25">
      <c r="F441" s="12"/>
    </row>
    <row r="442" ht="14.25">
      <c r="F442" s="12"/>
    </row>
    <row r="443" ht="14.25">
      <c r="F443" s="12"/>
    </row>
    <row r="444" ht="14.25">
      <c r="F444" s="12"/>
    </row>
    <row r="445" ht="14.25">
      <c r="F445" s="12"/>
    </row>
    <row r="446" ht="14.25">
      <c r="F446" s="12"/>
    </row>
    <row r="447" ht="14.25">
      <c r="F447" s="12"/>
    </row>
    <row r="448" ht="14.25">
      <c r="F448" s="12"/>
    </row>
    <row r="449" ht="14.25">
      <c r="F449" s="12"/>
    </row>
    <row r="450" ht="14.25">
      <c r="F450" s="12"/>
    </row>
    <row r="451" ht="14.25">
      <c r="F451" s="12"/>
    </row>
    <row r="452" ht="14.25">
      <c r="F452" s="12"/>
    </row>
    <row r="453" ht="14.25">
      <c r="F453" s="12"/>
    </row>
    <row r="454" ht="14.25">
      <c r="F454" s="12"/>
    </row>
    <row r="455" ht="14.25">
      <c r="F455" s="12"/>
    </row>
    <row r="456" ht="14.25">
      <c r="F456" s="12"/>
    </row>
    <row r="457" ht="14.25">
      <c r="F457" s="12"/>
    </row>
    <row r="458" ht="14.25">
      <c r="F458" s="12"/>
    </row>
    <row r="459" ht="14.25">
      <c r="F459" s="12"/>
    </row>
    <row r="460" ht="14.25">
      <c r="F460" s="12"/>
    </row>
    <row r="461" ht="14.25">
      <c r="F461" s="12"/>
    </row>
    <row r="462" ht="14.25">
      <c r="F462" s="12"/>
    </row>
    <row r="463" ht="14.25">
      <c r="F463" s="12"/>
    </row>
    <row r="464" ht="14.25">
      <c r="F464" s="12"/>
    </row>
    <row r="465" ht="14.25">
      <c r="F465" s="12"/>
    </row>
    <row r="466" ht="14.25">
      <c r="F466" s="12"/>
    </row>
    <row r="467" ht="14.25">
      <c r="F467" s="12"/>
    </row>
    <row r="468" ht="14.25">
      <c r="F468" s="12"/>
    </row>
    <row r="469" ht="14.25">
      <c r="F469" s="12"/>
    </row>
    <row r="470" ht="14.25">
      <c r="F470" s="12"/>
    </row>
    <row r="471" ht="14.25">
      <c r="F471" s="12"/>
    </row>
    <row r="472" ht="14.25">
      <c r="F472" s="12"/>
    </row>
    <row r="473" ht="14.25">
      <c r="F473" s="12"/>
    </row>
    <row r="474" ht="14.25">
      <c r="F474" s="12"/>
    </row>
    <row r="475" ht="14.25">
      <c r="F475" s="12"/>
    </row>
    <row r="476" ht="14.25">
      <c r="F476" s="12"/>
    </row>
    <row r="477" ht="14.25">
      <c r="F477" s="12"/>
    </row>
    <row r="478" ht="14.25">
      <c r="F478" s="12"/>
    </row>
    <row r="479" ht="14.25">
      <c r="F479" s="12"/>
    </row>
    <row r="480" ht="14.25">
      <c r="F480" s="12"/>
    </row>
  </sheetData>
  <sheetProtection/>
  <mergeCells count="23">
    <mergeCell ref="A5:C5"/>
    <mergeCell ref="D7:E7"/>
    <mergeCell ref="F7:G7"/>
    <mergeCell ref="B7:C7"/>
    <mergeCell ref="B8:B10"/>
    <mergeCell ref="C8:C10"/>
    <mergeCell ref="A6:A10"/>
    <mergeCell ref="H7:I7"/>
    <mergeCell ref="D8:D10"/>
    <mergeCell ref="E8:E10"/>
    <mergeCell ref="F8:F10"/>
    <mergeCell ref="G8:G10"/>
    <mergeCell ref="H8:H10"/>
    <mergeCell ref="I8:I10"/>
    <mergeCell ref="R6:R10"/>
    <mergeCell ref="J8:J10"/>
    <mergeCell ref="K8:K10"/>
    <mergeCell ref="L8:L10"/>
    <mergeCell ref="M8:M10"/>
    <mergeCell ref="N8:N10"/>
    <mergeCell ref="O8:O10"/>
    <mergeCell ref="P8:P10"/>
    <mergeCell ref="Q8:Q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E23" sqref="E23"/>
    </sheetView>
  </sheetViews>
  <sheetFormatPr defaultColWidth="8.88671875" defaultRowHeight="13.5"/>
  <cols>
    <col min="1" max="1" width="8.4453125" style="255" customWidth="1"/>
    <col min="2" max="2" width="11.10546875" style="255" bestFit="1" customWidth="1"/>
    <col min="3" max="3" width="19.77734375" style="255" customWidth="1"/>
    <col min="4" max="4" width="8.88671875" style="255" bestFit="1" customWidth="1"/>
    <col min="5" max="5" width="14.77734375" style="255" customWidth="1"/>
    <col min="6" max="16384" width="8.88671875" style="255" customWidth="1"/>
  </cols>
  <sheetData>
    <row r="1" spans="1:6" s="174" customFormat="1" ht="11.25">
      <c r="A1" s="26" t="s">
        <v>98</v>
      </c>
      <c r="F1" s="24" t="s">
        <v>367</v>
      </c>
    </row>
    <row r="2" spans="1:6" s="171" customFormat="1" ht="15">
      <c r="A2" s="52"/>
      <c r="F2" s="53"/>
    </row>
    <row r="3" spans="1:6" s="180" customFormat="1" ht="26.25" customHeight="1">
      <c r="A3" s="631" t="s">
        <v>136</v>
      </c>
      <c r="B3" s="631"/>
      <c r="C3" s="631"/>
      <c r="D3" s="631"/>
      <c r="E3" s="631"/>
      <c r="F3" s="631"/>
    </row>
    <row r="4" s="171" customFormat="1" ht="15"/>
    <row r="5" spans="1:23" s="171" customFormat="1" ht="15.75" thickBot="1">
      <c r="A5" s="256" t="s">
        <v>97</v>
      </c>
      <c r="F5" s="181" t="s">
        <v>51</v>
      </c>
      <c r="W5" s="257"/>
    </row>
    <row r="6" spans="1:6" s="171" customFormat="1" ht="21.75" customHeight="1">
      <c r="A6" s="632" t="s">
        <v>137</v>
      </c>
      <c r="B6" s="634" t="s">
        <v>246</v>
      </c>
      <c r="C6" s="637" t="s">
        <v>247</v>
      </c>
      <c r="D6" s="332"/>
      <c r="E6" s="634" t="s">
        <v>248</v>
      </c>
      <c r="F6" s="629" t="s">
        <v>68</v>
      </c>
    </row>
    <row r="7" spans="1:6" s="171" customFormat="1" ht="13.5" customHeight="1">
      <c r="A7" s="633"/>
      <c r="B7" s="635"/>
      <c r="C7" s="638"/>
      <c r="D7" s="640" t="s">
        <v>249</v>
      </c>
      <c r="E7" s="635"/>
      <c r="F7" s="630"/>
    </row>
    <row r="8" spans="1:6" s="171" customFormat="1" ht="13.5" customHeight="1">
      <c r="A8" s="633"/>
      <c r="B8" s="635"/>
      <c r="C8" s="638"/>
      <c r="D8" s="641"/>
      <c r="E8" s="635"/>
      <c r="F8" s="630"/>
    </row>
    <row r="9" spans="1:6" s="171" customFormat="1" ht="18" customHeight="1">
      <c r="A9" s="633"/>
      <c r="B9" s="636"/>
      <c r="C9" s="639"/>
      <c r="D9" s="642"/>
      <c r="E9" s="636"/>
      <c r="F9" s="630"/>
    </row>
    <row r="10" spans="1:6" s="179" customFormat="1" ht="39.75" customHeight="1">
      <c r="A10" s="177">
        <v>2016</v>
      </c>
      <c r="B10" s="501">
        <v>59</v>
      </c>
      <c r="C10" s="333">
        <v>0</v>
      </c>
      <c r="D10" s="334">
        <v>0</v>
      </c>
      <c r="E10" s="335">
        <v>0</v>
      </c>
      <c r="F10" s="177">
        <v>2016</v>
      </c>
    </row>
    <row r="11" spans="1:6" s="179" customFormat="1" ht="39.75" customHeight="1">
      <c r="A11" s="177">
        <v>2017</v>
      </c>
      <c r="B11" s="501">
        <v>59</v>
      </c>
      <c r="C11" s="333">
        <v>0</v>
      </c>
      <c r="D11" s="334">
        <v>0</v>
      </c>
      <c r="E11" s="335">
        <v>0</v>
      </c>
      <c r="F11" s="177">
        <v>2017</v>
      </c>
    </row>
    <row r="12" spans="1:6" s="179" customFormat="1" ht="39.75" customHeight="1">
      <c r="A12" s="177">
        <v>2018</v>
      </c>
      <c r="B12" s="501">
        <v>59</v>
      </c>
      <c r="C12" s="333">
        <v>0</v>
      </c>
      <c r="D12" s="334">
        <v>0</v>
      </c>
      <c r="E12" s="335">
        <v>0</v>
      </c>
      <c r="F12" s="177">
        <v>2018</v>
      </c>
    </row>
    <row r="13" spans="1:6" s="179" customFormat="1" ht="39.75" customHeight="1">
      <c r="A13" s="177">
        <v>2019</v>
      </c>
      <c r="B13" s="501">
        <v>55</v>
      </c>
      <c r="C13" s="333">
        <v>0</v>
      </c>
      <c r="D13" s="334">
        <v>0</v>
      </c>
      <c r="E13" s="335">
        <v>0</v>
      </c>
      <c r="F13" s="177">
        <v>2019</v>
      </c>
    </row>
    <row r="14" spans="1:6" s="178" customFormat="1" ht="39.75" customHeight="1" thickBot="1">
      <c r="A14" s="336">
        <v>2020</v>
      </c>
      <c r="B14" s="502">
        <v>55</v>
      </c>
      <c r="C14" s="337">
        <v>0</v>
      </c>
      <c r="D14" s="338">
        <v>0</v>
      </c>
      <c r="E14" s="339">
        <v>0</v>
      </c>
      <c r="F14" s="336">
        <v>2020</v>
      </c>
    </row>
    <row r="15" spans="1:5" s="171" customFormat="1" ht="6.75" customHeight="1">
      <c r="A15" s="182"/>
      <c r="B15" s="137"/>
      <c r="C15" s="137"/>
      <c r="D15" s="54"/>
      <c r="E15" s="137"/>
    </row>
    <row r="16" spans="1:4" s="171" customFormat="1" ht="15">
      <c r="A16" s="183" t="s">
        <v>250</v>
      </c>
      <c r="D16" s="47"/>
    </row>
    <row r="17" spans="1:4" s="171" customFormat="1" ht="15">
      <c r="A17" s="256" t="s">
        <v>109</v>
      </c>
      <c r="D17" s="47" t="s">
        <v>108</v>
      </c>
    </row>
    <row r="18" s="171" customFormat="1" ht="15"/>
    <row r="19" s="171" customFormat="1" ht="15"/>
    <row r="20" s="171" customFormat="1" ht="15"/>
    <row r="21" s="171" customFormat="1" ht="15"/>
    <row r="22" s="171" customFormat="1" ht="15"/>
    <row r="23" s="171" customFormat="1" ht="15"/>
    <row r="24" s="171" customFormat="1" ht="15"/>
    <row r="25" s="171" customFormat="1" ht="15"/>
    <row r="26" s="171" customFormat="1" ht="15"/>
    <row r="27" s="171" customFormat="1" ht="15"/>
    <row r="28" s="171" customFormat="1" ht="15"/>
    <row r="29" s="171" customFormat="1" ht="15"/>
    <row r="30" s="171" customFormat="1" ht="15"/>
    <row r="31" s="171" customFormat="1" ht="15"/>
    <row r="32" s="171" customFormat="1" ht="15"/>
    <row r="33" s="171" customFormat="1" ht="15"/>
    <row r="34" s="171" customFormat="1" ht="15"/>
    <row r="35" s="171" customFormat="1" ht="15"/>
    <row r="36" s="171" customFormat="1" ht="15"/>
    <row r="37" s="171" customFormat="1" ht="15"/>
    <row r="38" s="171" customFormat="1" ht="15"/>
    <row r="39" s="171" customFormat="1" ht="15"/>
    <row r="40" s="171" customFormat="1" ht="15"/>
    <row r="41" s="171" customFormat="1" ht="15"/>
    <row r="42" s="171" customFormat="1" ht="15"/>
    <row r="43" s="171" customFormat="1" ht="15"/>
    <row r="44" s="171" customFormat="1" ht="15"/>
    <row r="45" s="171" customFormat="1" ht="15"/>
    <row r="46" s="171" customFormat="1" ht="15"/>
    <row r="47" s="171" customFormat="1" ht="15"/>
    <row r="48" s="171" customFormat="1" ht="15"/>
    <row r="49" s="171" customFormat="1" ht="15"/>
  </sheetData>
  <sheetProtection/>
  <mergeCells count="7">
    <mergeCell ref="F6:F9"/>
    <mergeCell ref="A3:F3"/>
    <mergeCell ref="A6:A9"/>
    <mergeCell ref="B6:B9"/>
    <mergeCell ref="C6:C9"/>
    <mergeCell ref="E6:E9"/>
    <mergeCell ref="D7:D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8.88671875" defaultRowHeight="13.5"/>
  <cols>
    <col min="1" max="12" width="8.77734375" style="255" customWidth="1"/>
    <col min="13" max="16384" width="8.88671875" style="255" customWidth="1"/>
  </cols>
  <sheetData>
    <row r="1" spans="1:12" s="174" customFormat="1" ht="11.25">
      <c r="A1" s="26" t="s">
        <v>99</v>
      </c>
      <c r="L1" s="24" t="s">
        <v>367</v>
      </c>
    </row>
    <row r="2" spans="1:12" s="171" customFormat="1" ht="15">
      <c r="A2" s="52"/>
      <c r="L2" s="53"/>
    </row>
    <row r="3" spans="1:11" s="171" customFormat="1" ht="27" customHeight="1">
      <c r="A3" s="631" t="s">
        <v>329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</row>
    <row r="4" s="171" customFormat="1" ht="15" customHeight="1">
      <c r="A4" s="253"/>
    </row>
    <row r="5" spans="1:12" s="171" customFormat="1" ht="15.75" thickBot="1">
      <c r="A5" s="254" t="s">
        <v>96</v>
      </c>
      <c r="I5" s="175"/>
      <c r="K5" s="175"/>
      <c r="L5" s="176" t="s">
        <v>50</v>
      </c>
    </row>
    <row r="6" spans="1:12" s="171" customFormat="1" ht="29.25" customHeight="1">
      <c r="A6" s="632" t="s">
        <v>138</v>
      </c>
      <c r="B6" s="644" t="s">
        <v>251</v>
      </c>
      <c r="C6" s="644"/>
      <c r="D6" s="644" t="s">
        <v>252</v>
      </c>
      <c r="E6" s="644"/>
      <c r="F6" s="644" t="s">
        <v>253</v>
      </c>
      <c r="G6" s="644"/>
      <c r="H6" s="644" t="s">
        <v>254</v>
      </c>
      <c r="I6" s="644"/>
      <c r="J6" s="649" t="s">
        <v>255</v>
      </c>
      <c r="K6" s="649"/>
      <c r="L6" s="646" t="s">
        <v>68</v>
      </c>
    </row>
    <row r="7" spans="1:12" s="171" customFormat="1" ht="27.75" customHeight="1">
      <c r="A7" s="633"/>
      <c r="B7" s="645"/>
      <c r="C7" s="645"/>
      <c r="D7" s="645"/>
      <c r="E7" s="645"/>
      <c r="F7" s="645"/>
      <c r="G7" s="645"/>
      <c r="H7" s="645"/>
      <c r="I7" s="645"/>
      <c r="J7" s="650"/>
      <c r="K7" s="650"/>
      <c r="L7" s="647"/>
    </row>
    <row r="8" spans="1:12" s="171" customFormat="1" ht="18" customHeight="1">
      <c r="A8" s="633"/>
      <c r="B8" s="643" t="s">
        <v>256</v>
      </c>
      <c r="C8" s="643" t="s">
        <v>257</v>
      </c>
      <c r="D8" s="643" t="s">
        <v>256</v>
      </c>
      <c r="E8" s="643" t="s">
        <v>257</v>
      </c>
      <c r="F8" s="643" t="s">
        <v>256</v>
      </c>
      <c r="G8" s="643" t="s">
        <v>257</v>
      </c>
      <c r="H8" s="643" t="s">
        <v>256</v>
      </c>
      <c r="I8" s="643" t="s">
        <v>257</v>
      </c>
      <c r="J8" s="643" t="s">
        <v>256</v>
      </c>
      <c r="K8" s="643" t="s">
        <v>257</v>
      </c>
      <c r="L8" s="647"/>
    </row>
    <row r="9" spans="1:12" s="171" customFormat="1" ht="30" customHeight="1">
      <c r="A9" s="633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8"/>
    </row>
    <row r="10" spans="1:12" s="171" customFormat="1" ht="27.75" customHeight="1">
      <c r="A10" s="340">
        <v>2016</v>
      </c>
      <c r="B10" s="341">
        <v>29</v>
      </c>
      <c r="C10" s="334">
        <v>45</v>
      </c>
      <c r="D10" s="334">
        <v>11</v>
      </c>
      <c r="E10" s="334">
        <v>23</v>
      </c>
      <c r="F10" s="334">
        <v>18</v>
      </c>
      <c r="G10" s="334">
        <v>22</v>
      </c>
      <c r="H10" s="334">
        <v>0</v>
      </c>
      <c r="I10" s="334">
        <v>0</v>
      </c>
      <c r="J10" s="334">
        <v>0</v>
      </c>
      <c r="K10" s="342">
        <v>0</v>
      </c>
      <c r="L10" s="177">
        <v>2016</v>
      </c>
    </row>
    <row r="11" spans="1:12" s="171" customFormat="1" ht="27.75" customHeight="1">
      <c r="A11" s="340">
        <v>2017</v>
      </c>
      <c r="B11" s="341">
        <v>29</v>
      </c>
      <c r="C11" s="334">
        <v>45</v>
      </c>
      <c r="D11" s="334">
        <v>11</v>
      </c>
      <c r="E11" s="334">
        <v>23</v>
      </c>
      <c r="F11" s="334">
        <v>18</v>
      </c>
      <c r="G11" s="334">
        <v>22</v>
      </c>
      <c r="H11" s="334">
        <v>0</v>
      </c>
      <c r="I11" s="334">
        <v>0</v>
      </c>
      <c r="J11" s="334">
        <v>0</v>
      </c>
      <c r="K11" s="342">
        <v>0</v>
      </c>
      <c r="L11" s="177">
        <v>2017</v>
      </c>
    </row>
    <row r="12" spans="1:12" s="171" customFormat="1" ht="27.75" customHeight="1">
      <c r="A12" s="340">
        <v>2018</v>
      </c>
      <c r="B12" s="341">
        <v>29</v>
      </c>
      <c r="C12" s="334">
        <v>45</v>
      </c>
      <c r="D12" s="334">
        <v>11</v>
      </c>
      <c r="E12" s="334">
        <v>23</v>
      </c>
      <c r="F12" s="334">
        <v>18</v>
      </c>
      <c r="G12" s="334">
        <v>22</v>
      </c>
      <c r="H12" s="334">
        <v>0</v>
      </c>
      <c r="I12" s="334">
        <v>0</v>
      </c>
      <c r="J12" s="334">
        <v>0</v>
      </c>
      <c r="K12" s="342">
        <v>0</v>
      </c>
      <c r="L12" s="177">
        <v>2018</v>
      </c>
    </row>
    <row r="13" spans="1:12" s="171" customFormat="1" ht="27.75" customHeight="1">
      <c r="A13" s="340">
        <v>2019</v>
      </c>
      <c r="B13" s="341">
        <v>31</v>
      </c>
      <c r="C13" s="334">
        <v>52</v>
      </c>
      <c r="D13" s="334">
        <v>13</v>
      </c>
      <c r="E13" s="334">
        <v>30</v>
      </c>
      <c r="F13" s="334">
        <v>18</v>
      </c>
      <c r="G13" s="334">
        <v>22</v>
      </c>
      <c r="H13" s="334">
        <v>0</v>
      </c>
      <c r="I13" s="334">
        <v>0</v>
      </c>
      <c r="J13" s="334">
        <v>0</v>
      </c>
      <c r="K13" s="342">
        <v>0</v>
      </c>
      <c r="L13" s="177">
        <v>2019</v>
      </c>
    </row>
    <row r="14" spans="1:12" s="509" customFormat="1" ht="27.75" customHeight="1" thickBot="1">
      <c r="A14" s="507">
        <v>2020</v>
      </c>
      <c r="B14" s="343">
        <v>36</v>
      </c>
      <c r="C14" s="338">
        <v>56.03</v>
      </c>
      <c r="D14" s="338">
        <v>13</v>
      </c>
      <c r="E14" s="338">
        <v>30</v>
      </c>
      <c r="F14" s="338">
        <v>23</v>
      </c>
      <c r="G14" s="338">
        <v>26</v>
      </c>
      <c r="H14" s="344">
        <v>0</v>
      </c>
      <c r="I14" s="344">
        <v>0</v>
      </c>
      <c r="J14" s="344">
        <v>0</v>
      </c>
      <c r="K14" s="345">
        <v>0</v>
      </c>
      <c r="L14" s="508">
        <v>2020</v>
      </c>
    </row>
    <row r="15" spans="1:12" s="171" customFormat="1" ht="4.5" customHeight="1">
      <c r="A15" s="177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179"/>
    </row>
    <row r="16" spans="1:8" s="171" customFormat="1" ht="15">
      <c r="A16" s="171" t="s">
        <v>139</v>
      </c>
      <c r="H16" s="171" t="s">
        <v>140</v>
      </c>
    </row>
    <row r="17" spans="1:8" s="171" customFormat="1" ht="15">
      <c r="A17" s="254" t="s">
        <v>106</v>
      </c>
      <c r="H17" s="171" t="s">
        <v>141</v>
      </c>
    </row>
    <row r="18" s="171" customFormat="1" ht="15"/>
    <row r="19" s="171" customFormat="1" ht="15"/>
    <row r="20" s="171" customFormat="1" ht="15"/>
    <row r="21" s="171" customFormat="1" ht="15"/>
    <row r="22" s="171" customFormat="1" ht="15"/>
    <row r="23" s="171" customFormat="1" ht="15"/>
    <row r="24" s="171" customFormat="1" ht="15"/>
    <row r="25" s="171" customFormat="1" ht="15"/>
    <row r="26" s="171" customFormat="1" ht="15"/>
    <row r="27" s="171" customFormat="1" ht="15"/>
    <row r="28" s="171" customFormat="1" ht="15"/>
    <row r="29" s="171" customFormat="1" ht="15"/>
    <row r="30" s="171" customFormat="1" ht="15"/>
    <row r="31" s="171" customFormat="1" ht="15"/>
    <row r="32" s="171" customFormat="1" ht="15"/>
    <row r="33" s="171" customFormat="1" ht="15"/>
    <row r="34" s="171" customFormat="1" ht="15"/>
    <row r="35" s="171" customFormat="1" ht="15"/>
    <row r="36" s="171" customFormat="1" ht="15"/>
    <row r="37" s="171" customFormat="1" ht="15"/>
    <row r="38" s="171" customFormat="1" ht="15"/>
    <row r="39" s="171" customFormat="1" ht="15"/>
    <row r="40" s="171" customFormat="1" ht="15"/>
    <row r="41" s="171" customFormat="1" ht="15"/>
    <row r="42" s="171" customFormat="1" ht="15"/>
    <row r="43" s="171" customFormat="1" ht="15"/>
    <row r="44" s="171" customFormat="1" ht="15"/>
    <row r="45" s="171" customFormat="1" ht="15"/>
    <row r="46" s="171" customFormat="1" ht="15"/>
    <row r="47" s="171" customFormat="1" ht="15"/>
    <row r="48" s="171" customFormat="1" ht="15"/>
    <row r="49" s="171" customFormat="1" ht="15"/>
  </sheetData>
  <sheetProtection/>
  <mergeCells count="18">
    <mergeCell ref="J8:J9"/>
    <mergeCell ref="K8:K9"/>
    <mergeCell ref="A3:K3"/>
    <mergeCell ref="L6:L9"/>
    <mergeCell ref="A6:A9"/>
    <mergeCell ref="B6:C7"/>
    <mergeCell ref="D6:E7"/>
    <mergeCell ref="F6:G7"/>
    <mergeCell ref="J6:K7"/>
    <mergeCell ref="B8:B9"/>
    <mergeCell ref="C8:C9"/>
    <mergeCell ref="D8:D9"/>
    <mergeCell ref="E8:E9"/>
    <mergeCell ref="H6:I7"/>
    <mergeCell ref="H8:H9"/>
    <mergeCell ref="I8:I9"/>
    <mergeCell ref="F8:F9"/>
    <mergeCell ref="G8:G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H36" sqref="H36"/>
    </sheetView>
  </sheetViews>
  <sheetFormatPr defaultColWidth="7.99609375" defaultRowHeight="13.5"/>
  <cols>
    <col min="1" max="1" width="8.10546875" style="1" customWidth="1"/>
    <col min="2" max="13" width="9.3359375" style="1" customWidth="1"/>
    <col min="14" max="14" width="9.21484375" style="1" customWidth="1"/>
    <col min="15" max="15" width="0.671875" style="7" customWidth="1"/>
    <col min="16" max="16384" width="7.99609375" style="7" customWidth="1"/>
  </cols>
  <sheetData>
    <row r="1" spans="1:14" s="34" customFormat="1" ht="12" customHeight="1">
      <c r="A1" s="22" t="s">
        <v>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4" t="s">
        <v>367</v>
      </c>
    </row>
    <row r="2" spans="1:14" s="95" customFormat="1" ht="12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130" customFormat="1" ht="22.5">
      <c r="A3" s="129" t="s">
        <v>142</v>
      </c>
      <c r="B3" s="129"/>
      <c r="C3" s="129"/>
      <c r="D3" s="129"/>
      <c r="E3" s="129"/>
      <c r="F3" s="129"/>
      <c r="G3" s="129"/>
      <c r="H3" s="129" t="s">
        <v>143</v>
      </c>
      <c r="I3" s="129"/>
      <c r="J3" s="129"/>
      <c r="K3" s="129"/>
      <c r="L3" s="129"/>
      <c r="M3" s="129"/>
      <c r="N3" s="129"/>
    </row>
    <row r="4" spans="1:14" s="99" customFormat="1" ht="12" customHeight="1">
      <c r="A4" s="96"/>
      <c r="B4" s="97"/>
      <c r="C4" s="97"/>
      <c r="D4" s="97"/>
      <c r="E4" s="97"/>
      <c r="F4" s="97"/>
      <c r="G4" s="97"/>
      <c r="H4" s="98"/>
      <c r="I4" s="98"/>
      <c r="J4" s="98"/>
      <c r="K4" s="98"/>
      <c r="L4" s="98"/>
      <c r="M4" s="98"/>
      <c r="N4" s="98"/>
    </row>
    <row r="5" spans="1:14" s="563" customFormat="1" ht="12" customHeight="1" thickBot="1">
      <c r="A5" s="563" t="s">
        <v>426</v>
      </c>
      <c r="N5" s="564" t="s">
        <v>144</v>
      </c>
    </row>
    <row r="6" spans="1:14" s="131" customFormat="1" ht="20.25" customHeight="1">
      <c r="A6" s="653" t="s">
        <v>146</v>
      </c>
      <c r="B6" s="346" t="s">
        <v>258</v>
      </c>
      <c r="C6" s="347"/>
      <c r="D6" s="348" t="s">
        <v>259</v>
      </c>
      <c r="E6" s="348"/>
      <c r="F6" s="348"/>
      <c r="G6" s="349"/>
      <c r="H6" s="348" t="s">
        <v>427</v>
      </c>
      <c r="I6" s="348"/>
      <c r="J6" s="348"/>
      <c r="K6" s="349"/>
      <c r="L6" s="350" t="s">
        <v>428</v>
      </c>
      <c r="M6" s="349"/>
      <c r="N6" s="657" t="s">
        <v>1</v>
      </c>
    </row>
    <row r="7" spans="1:14" s="131" customFormat="1" ht="20.25" customHeight="1">
      <c r="A7" s="654"/>
      <c r="B7" s="351" t="s">
        <v>73</v>
      </c>
      <c r="C7" s="352"/>
      <c r="D7" s="351" t="s">
        <v>429</v>
      </c>
      <c r="E7" s="353"/>
      <c r="F7" s="351" t="s">
        <v>260</v>
      </c>
      <c r="G7" s="353"/>
      <c r="H7" s="351" t="s">
        <v>261</v>
      </c>
      <c r="I7" s="353"/>
      <c r="J7" s="351" t="s">
        <v>430</v>
      </c>
      <c r="K7" s="352"/>
      <c r="L7" s="651" t="s">
        <v>74</v>
      </c>
      <c r="M7" s="652"/>
      <c r="N7" s="658"/>
    </row>
    <row r="8" spans="1:14" s="131" customFormat="1" ht="16.5" customHeight="1">
      <c r="A8" s="655"/>
      <c r="B8" s="354" t="s">
        <v>431</v>
      </c>
      <c r="C8" s="355" t="s">
        <v>147</v>
      </c>
      <c r="D8" s="354" t="s">
        <v>431</v>
      </c>
      <c r="E8" s="355" t="s">
        <v>147</v>
      </c>
      <c r="F8" s="354" t="s">
        <v>262</v>
      </c>
      <c r="G8" s="355" t="s">
        <v>147</v>
      </c>
      <c r="H8" s="354" t="s">
        <v>431</v>
      </c>
      <c r="I8" s="355" t="s">
        <v>147</v>
      </c>
      <c r="J8" s="354" t="s">
        <v>262</v>
      </c>
      <c r="K8" s="355" t="s">
        <v>147</v>
      </c>
      <c r="L8" s="354" t="s">
        <v>262</v>
      </c>
      <c r="M8" s="355" t="s">
        <v>147</v>
      </c>
      <c r="N8" s="659"/>
    </row>
    <row r="9" spans="1:14" s="131" customFormat="1" ht="12.75" customHeight="1">
      <c r="A9" s="656"/>
      <c r="B9" s="351" t="s">
        <v>23</v>
      </c>
      <c r="C9" s="356" t="s">
        <v>145</v>
      </c>
      <c r="D9" s="351" t="s">
        <v>23</v>
      </c>
      <c r="E9" s="356" t="s">
        <v>145</v>
      </c>
      <c r="F9" s="351" t="s">
        <v>23</v>
      </c>
      <c r="G9" s="356" t="s">
        <v>145</v>
      </c>
      <c r="H9" s="351" t="s">
        <v>23</v>
      </c>
      <c r="I9" s="356" t="s">
        <v>145</v>
      </c>
      <c r="J9" s="351" t="s">
        <v>23</v>
      </c>
      <c r="K9" s="356" t="s">
        <v>145</v>
      </c>
      <c r="L9" s="351" t="s">
        <v>23</v>
      </c>
      <c r="M9" s="356" t="s">
        <v>145</v>
      </c>
      <c r="N9" s="660"/>
    </row>
    <row r="10" spans="1:14" s="131" customFormat="1" ht="26.25" customHeight="1">
      <c r="A10" s="357">
        <v>2016</v>
      </c>
      <c r="B10" s="299">
        <v>2047</v>
      </c>
      <c r="C10" s="299">
        <v>25868</v>
      </c>
      <c r="D10" s="299">
        <v>4</v>
      </c>
      <c r="E10" s="299">
        <v>118</v>
      </c>
      <c r="F10" s="299">
        <v>0</v>
      </c>
      <c r="G10" s="299">
        <v>0</v>
      </c>
      <c r="H10" s="299">
        <v>101</v>
      </c>
      <c r="I10" s="299">
        <v>7559</v>
      </c>
      <c r="J10" s="299">
        <v>22</v>
      </c>
      <c r="K10" s="299">
        <v>1103</v>
      </c>
      <c r="L10" s="299">
        <v>1920</v>
      </c>
      <c r="M10" s="299">
        <v>17088</v>
      </c>
      <c r="N10" s="358">
        <v>2016</v>
      </c>
    </row>
    <row r="11" spans="1:14" s="131" customFormat="1" ht="26.25" customHeight="1">
      <c r="A11" s="357">
        <v>2017</v>
      </c>
      <c r="B11" s="299">
        <v>2228</v>
      </c>
      <c r="C11" s="299">
        <v>32806</v>
      </c>
      <c r="D11" s="299">
        <v>4</v>
      </c>
      <c r="E11" s="299">
        <v>98</v>
      </c>
      <c r="F11" s="299">
        <v>0</v>
      </c>
      <c r="G11" s="299">
        <v>0</v>
      </c>
      <c r="H11" s="299">
        <v>103</v>
      </c>
      <c r="I11" s="299">
        <v>7616</v>
      </c>
      <c r="J11" s="299">
        <v>16</v>
      </c>
      <c r="K11" s="299">
        <v>631</v>
      </c>
      <c r="L11" s="299">
        <v>2105</v>
      </c>
      <c r="M11" s="299">
        <v>24461</v>
      </c>
      <c r="N11" s="358">
        <v>2017</v>
      </c>
    </row>
    <row r="12" spans="1:14" s="131" customFormat="1" ht="26.25" customHeight="1">
      <c r="A12" s="357" t="s">
        <v>112</v>
      </c>
      <c r="B12" s="299">
        <v>2315</v>
      </c>
      <c r="C12" s="299">
        <v>40980</v>
      </c>
      <c r="D12" s="299">
        <v>4</v>
      </c>
      <c r="E12" s="299">
        <v>98</v>
      </c>
      <c r="F12" s="299" t="s">
        <v>113</v>
      </c>
      <c r="G12" s="299" t="s">
        <v>113</v>
      </c>
      <c r="H12" s="299">
        <v>106</v>
      </c>
      <c r="I12" s="299">
        <v>7695</v>
      </c>
      <c r="J12" s="299">
        <v>16</v>
      </c>
      <c r="K12" s="299">
        <v>631</v>
      </c>
      <c r="L12" s="299">
        <v>2189</v>
      </c>
      <c r="M12" s="299">
        <v>33081</v>
      </c>
      <c r="N12" s="358">
        <v>2018</v>
      </c>
    </row>
    <row r="13" spans="1:14" s="131" customFormat="1" ht="26.25" customHeight="1">
      <c r="A13" s="357">
        <v>2019</v>
      </c>
      <c r="B13" s="299">
        <v>2408</v>
      </c>
      <c r="C13" s="299">
        <v>43459</v>
      </c>
      <c r="D13" s="299">
        <v>4</v>
      </c>
      <c r="E13" s="299">
        <v>96</v>
      </c>
      <c r="F13" s="299">
        <v>0</v>
      </c>
      <c r="G13" s="299">
        <v>0</v>
      </c>
      <c r="H13" s="299">
        <v>109</v>
      </c>
      <c r="I13" s="299">
        <v>7745</v>
      </c>
      <c r="J13" s="299">
        <v>16</v>
      </c>
      <c r="K13" s="299">
        <v>631</v>
      </c>
      <c r="L13" s="299">
        <v>2279</v>
      </c>
      <c r="M13" s="299">
        <v>34987</v>
      </c>
      <c r="N13" s="358">
        <v>2019</v>
      </c>
    </row>
    <row r="14" spans="1:14" s="251" customFormat="1" ht="26.25" customHeight="1">
      <c r="A14" s="359">
        <v>2020</v>
      </c>
      <c r="B14" s="264">
        <f>SUM(D14,F14,H14,J14,L14)</f>
        <v>2490</v>
      </c>
      <c r="C14" s="264">
        <f>SUM(E14,G14,I14,K14,M14)</f>
        <v>44869</v>
      </c>
      <c r="D14" s="264">
        <v>4</v>
      </c>
      <c r="E14" s="264">
        <v>96</v>
      </c>
      <c r="F14" s="264">
        <v>0</v>
      </c>
      <c r="G14" s="264">
        <v>0</v>
      </c>
      <c r="H14" s="264">
        <v>121</v>
      </c>
      <c r="I14" s="264">
        <v>8076</v>
      </c>
      <c r="J14" s="264">
        <v>16</v>
      </c>
      <c r="K14" s="264">
        <v>631</v>
      </c>
      <c r="L14" s="264">
        <v>2349</v>
      </c>
      <c r="M14" s="264">
        <v>36066</v>
      </c>
      <c r="N14" s="360">
        <v>2020</v>
      </c>
    </row>
    <row r="15" spans="1:14" s="101" customFormat="1" ht="26.25" customHeight="1" hidden="1">
      <c r="A15" s="100"/>
      <c r="B15" s="245" t="s">
        <v>25</v>
      </c>
      <c r="C15" s="245" t="s">
        <v>25</v>
      </c>
      <c r="D15" s="245" t="s">
        <v>25</v>
      </c>
      <c r="E15" s="245" t="s">
        <v>25</v>
      </c>
      <c r="F15" s="245" t="s">
        <v>25</v>
      </c>
      <c r="G15" s="245" t="s">
        <v>25</v>
      </c>
      <c r="H15" s="245" t="s">
        <v>25</v>
      </c>
      <c r="I15" s="245" t="s">
        <v>25</v>
      </c>
      <c r="J15" s="245" t="s">
        <v>25</v>
      </c>
      <c r="K15" s="245" t="s">
        <v>25</v>
      </c>
      <c r="L15" s="245" t="s">
        <v>25</v>
      </c>
      <c r="M15" s="245" t="s">
        <v>25</v>
      </c>
      <c r="N15" s="132"/>
    </row>
    <row r="16" spans="1:14" s="101" customFormat="1" ht="26.25" customHeight="1" hidden="1">
      <c r="A16" s="100"/>
      <c r="B16" s="245" t="s">
        <v>25</v>
      </c>
      <c r="C16" s="245" t="s">
        <v>25</v>
      </c>
      <c r="D16" s="245" t="s">
        <v>25</v>
      </c>
      <c r="E16" s="245" t="s">
        <v>25</v>
      </c>
      <c r="F16" s="245" t="s">
        <v>25</v>
      </c>
      <c r="G16" s="245" t="s">
        <v>25</v>
      </c>
      <c r="H16" s="245" t="s">
        <v>25</v>
      </c>
      <c r="I16" s="245" t="s">
        <v>25</v>
      </c>
      <c r="J16" s="245" t="s">
        <v>25</v>
      </c>
      <c r="K16" s="245" t="s">
        <v>25</v>
      </c>
      <c r="L16" s="245" t="s">
        <v>25</v>
      </c>
      <c r="M16" s="245" t="s">
        <v>25</v>
      </c>
      <c r="N16" s="132"/>
    </row>
    <row r="17" spans="1:14" s="101" customFormat="1" ht="26.25" customHeight="1" hidden="1">
      <c r="A17" s="100"/>
      <c r="B17" s="245" t="s">
        <v>25</v>
      </c>
      <c r="C17" s="245" t="s">
        <v>25</v>
      </c>
      <c r="D17" s="245" t="s">
        <v>25</v>
      </c>
      <c r="E17" s="245" t="s">
        <v>25</v>
      </c>
      <c r="F17" s="245" t="s">
        <v>25</v>
      </c>
      <c r="G17" s="245" t="s">
        <v>25</v>
      </c>
      <c r="H17" s="245" t="s">
        <v>25</v>
      </c>
      <c r="I17" s="245" t="s">
        <v>25</v>
      </c>
      <c r="J17" s="245" t="s">
        <v>25</v>
      </c>
      <c r="K17" s="245" t="s">
        <v>25</v>
      </c>
      <c r="L17" s="245" t="s">
        <v>25</v>
      </c>
      <c r="M17" s="245" t="s">
        <v>25</v>
      </c>
      <c r="N17" s="132"/>
    </row>
    <row r="18" spans="1:14" s="101" customFormat="1" ht="26.25" customHeight="1" hidden="1">
      <c r="A18" s="100"/>
      <c r="B18" s="245" t="s">
        <v>25</v>
      </c>
      <c r="C18" s="245" t="s">
        <v>25</v>
      </c>
      <c r="D18" s="245" t="s">
        <v>25</v>
      </c>
      <c r="E18" s="245" t="s">
        <v>25</v>
      </c>
      <c r="F18" s="245" t="s">
        <v>25</v>
      </c>
      <c r="G18" s="245" t="s">
        <v>25</v>
      </c>
      <c r="H18" s="245" t="s">
        <v>25</v>
      </c>
      <c r="I18" s="245" t="s">
        <v>25</v>
      </c>
      <c r="J18" s="245" t="s">
        <v>25</v>
      </c>
      <c r="K18" s="245" t="s">
        <v>25</v>
      </c>
      <c r="L18" s="245" t="s">
        <v>25</v>
      </c>
      <c r="M18" s="245" t="s">
        <v>25</v>
      </c>
      <c r="N18" s="132"/>
    </row>
    <row r="19" spans="1:14" s="101" customFormat="1" ht="26.25" customHeight="1" hidden="1">
      <c r="A19" s="100"/>
      <c r="B19" s="245" t="s">
        <v>25</v>
      </c>
      <c r="C19" s="245" t="s">
        <v>25</v>
      </c>
      <c r="D19" s="245" t="s">
        <v>25</v>
      </c>
      <c r="E19" s="245" t="s">
        <v>25</v>
      </c>
      <c r="F19" s="245" t="s">
        <v>25</v>
      </c>
      <c r="G19" s="245" t="s">
        <v>25</v>
      </c>
      <c r="H19" s="245" t="s">
        <v>25</v>
      </c>
      <c r="I19" s="245" t="s">
        <v>25</v>
      </c>
      <c r="J19" s="245" t="s">
        <v>25</v>
      </c>
      <c r="K19" s="245" t="s">
        <v>25</v>
      </c>
      <c r="L19" s="245" t="s">
        <v>25</v>
      </c>
      <c r="M19" s="245" t="s">
        <v>25</v>
      </c>
      <c r="N19" s="132"/>
    </row>
    <row r="20" spans="1:14" s="101" customFormat="1" ht="26.25" customHeight="1" hidden="1">
      <c r="A20" s="100"/>
      <c r="B20" s="245" t="s">
        <v>25</v>
      </c>
      <c r="C20" s="245" t="s">
        <v>25</v>
      </c>
      <c r="D20" s="245" t="s">
        <v>25</v>
      </c>
      <c r="E20" s="245" t="s">
        <v>25</v>
      </c>
      <c r="F20" s="245" t="s">
        <v>25</v>
      </c>
      <c r="G20" s="245" t="s">
        <v>25</v>
      </c>
      <c r="H20" s="245" t="s">
        <v>25</v>
      </c>
      <c r="I20" s="245" t="s">
        <v>25</v>
      </c>
      <c r="J20" s="245" t="s">
        <v>25</v>
      </c>
      <c r="K20" s="245" t="s">
        <v>25</v>
      </c>
      <c r="L20" s="245" t="s">
        <v>25</v>
      </c>
      <c r="M20" s="245" t="s">
        <v>25</v>
      </c>
      <c r="N20" s="132"/>
    </row>
    <row r="21" spans="1:14" s="101" customFormat="1" ht="26.25" customHeight="1" hidden="1">
      <c r="A21" s="100"/>
      <c r="B21" s="245" t="s">
        <v>25</v>
      </c>
      <c r="C21" s="245" t="s">
        <v>25</v>
      </c>
      <c r="D21" s="245" t="s">
        <v>25</v>
      </c>
      <c r="E21" s="245" t="s">
        <v>25</v>
      </c>
      <c r="F21" s="245" t="s">
        <v>25</v>
      </c>
      <c r="G21" s="245" t="s">
        <v>25</v>
      </c>
      <c r="H21" s="245" t="s">
        <v>25</v>
      </c>
      <c r="I21" s="245" t="s">
        <v>25</v>
      </c>
      <c r="J21" s="245" t="s">
        <v>25</v>
      </c>
      <c r="K21" s="245" t="s">
        <v>25</v>
      </c>
      <c r="L21" s="245" t="s">
        <v>25</v>
      </c>
      <c r="M21" s="245" t="s">
        <v>25</v>
      </c>
      <c r="N21" s="132"/>
    </row>
    <row r="22" spans="1:14" s="101" customFormat="1" ht="26.25" customHeight="1" hidden="1">
      <c r="A22" s="100"/>
      <c r="B22" s="245" t="s">
        <v>25</v>
      </c>
      <c r="C22" s="245" t="s">
        <v>25</v>
      </c>
      <c r="D22" s="245" t="s">
        <v>25</v>
      </c>
      <c r="E22" s="245" t="s">
        <v>25</v>
      </c>
      <c r="F22" s="245" t="s">
        <v>25</v>
      </c>
      <c r="G22" s="245" t="s">
        <v>25</v>
      </c>
      <c r="H22" s="245" t="s">
        <v>25</v>
      </c>
      <c r="I22" s="245" t="s">
        <v>25</v>
      </c>
      <c r="J22" s="245" t="s">
        <v>25</v>
      </c>
      <c r="K22" s="245" t="s">
        <v>25</v>
      </c>
      <c r="L22" s="245" t="s">
        <v>25</v>
      </c>
      <c r="M22" s="245" t="s">
        <v>25</v>
      </c>
      <c r="N22" s="132"/>
    </row>
    <row r="23" spans="1:14" s="101" customFormat="1" ht="26.25" customHeight="1" hidden="1">
      <c r="A23" s="100"/>
      <c r="B23" s="245" t="s">
        <v>25</v>
      </c>
      <c r="C23" s="245" t="s">
        <v>25</v>
      </c>
      <c r="D23" s="245" t="s">
        <v>25</v>
      </c>
      <c r="E23" s="245" t="s">
        <v>25</v>
      </c>
      <c r="F23" s="245" t="s">
        <v>25</v>
      </c>
      <c r="G23" s="245" t="s">
        <v>25</v>
      </c>
      <c r="H23" s="245" t="s">
        <v>25</v>
      </c>
      <c r="I23" s="245" t="s">
        <v>25</v>
      </c>
      <c r="J23" s="245" t="s">
        <v>25</v>
      </c>
      <c r="K23" s="245" t="s">
        <v>25</v>
      </c>
      <c r="L23" s="245" t="s">
        <v>25</v>
      </c>
      <c r="M23" s="245" t="s">
        <v>25</v>
      </c>
      <c r="N23" s="132"/>
    </row>
    <row r="24" spans="1:14" s="101" customFormat="1" ht="26.25" customHeight="1" hidden="1">
      <c r="A24" s="100"/>
      <c r="B24" s="245" t="s">
        <v>25</v>
      </c>
      <c r="C24" s="245" t="s">
        <v>25</v>
      </c>
      <c r="D24" s="245" t="s">
        <v>25</v>
      </c>
      <c r="E24" s="245" t="s">
        <v>25</v>
      </c>
      <c r="F24" s="245" t="s">
        <v>25</v>
      </c>
      <c r="G24" s="245" t="s">
        <v>25</v>
      </c>
      <c r="H24" s="245" t="s">
        <v>25</v>
      </c>
      <c r="I24" s="245" t="s">
        <v>25</v>
      </c>
      <c r="J24" s="245" t="s">
        <v>25</v>
      </c>
      <c r="K24" s="245" t="s">
        <v>25</v>
      </c>
      <c r="L24" s="245" t="s">
        <v>25</v>
      </c>
      <c r="M24" s="245" t="s">
        <v>25</v>
      </c>
      <c r="N24" s="132"/>
    </row>
    <row r="25" spans="1:14" s="101" customFormat="1" ht="26.25" customHeight="1" hidden="1">
      <c r="A25" s="100"/>
      <c r="B25" s="245" t="s">
        <v>25</v>
      </c>
      <c r="C25" s="245" t="s">
        <v>25</v>
      </c>
      <c r="D25" s="245" t="s">
        <v>25</v>
      </c>
      <c r="E25" s="245" t="s">
        <v>25</v>
      </c>
      <c r="F25" s="245" t="s">
        <v>25</v>
      </c>
      <c r="G25" s="245" t="s">
        <v>25</v>
      </c>
      <c r="H25" s="245" t="s">
        <v>25</v>
      </c>
      <c r="I25" s="245" t="s">
        <v>25</v>
      </c>
      <c r="J25" s="245" t="s">
        <v>25</v>
      </c>
      <c r="K25" s="245" t="s">
        <v>25</v>
      </c>
      <c r="L25" s="245" t="s">
        <v>25</v>
      </c>
      <c r="M25" s="245" t="s">
        <v>25</v>
      </c>
      <c r="N25" s="132"/>
    </row>
    <row r="26" spans="1:14" s="101" customFormat="1" ht="26.25" customHeight="1" hidden="1">
      <c r="A26" s="100"/>
      <c r="B26" s="245" t="s">
        <v>25</v>
      </c>
      <c r="C26" s="245" t="s">
        <v>25</v>
      </c>
      <c r="D26" s="245" t="s">
        <v>25</v>
      </c>
      <c r="E26" s="245" t="s">
        <v>25</v>
      </c>
      <c r="F26" s="245" t="s">
        <v>25</v>
      </c>
      <c r="G26" s="245" t="s">
        <v>25</v>
      </c>
      <c r="H26" s="245" t="s">
        <v>25</v>
      </c>
      <c r="I26" s="245" t="s">
        <v>25</v>
      </c>
      <c r="J26" s="245" t="s">
        <v>25</v>
      </c>
      <c r="K26" s="245" t="s">
        <v>25</v>
      </c>
      <c r="L26" s="245" t="s">
        <v>25</v>
      </c>
      <c r="M26" s="245" t="s">
        <v>25</v>
      </c>
      <c r="N26" s="132"/>
    </row>
    <row r="27" spans="1:14" s="101" customFormat="1" ht="26.25" customHeight="1" hidden="1">
      <c r="A27" s="100"/>
      <c r="B27" s="245" t="s">
        <v>25</v>
      </c>
      <c r="C27" s="245" t="s">
        <v>25</v>
      </c>
      <c r="D27" s="245" t="s">
        <v>25</v>
      </c>
      <c r="E27" s="245" t="s">
        <v>25</v>
      </c>
      <c r="F27" s="245" t="s">
        <v>25</v>
      </c>
      <c r="G27" s="245" t="s">
        <v>25</v>
      </c>
      <c r="H27" s="245" t="s">
        <v>25</v>
      </c>
      <c r="I27" s="245" t="s">
        <v>25</v>
      </c>
      <c r="J27" s="245" t="s">
        <v>25</v>
      </c>
      <c r="K27" s="245" t="s">
        <v>25</v>
      </c>
      <c r="L27" s="245" t="s">
        <v>25</v>
      </c>
      <c r="M27" s="245" t="s">
        <v>25</v>
      </c>
      <c r="N27" s="132"/>
    </row>
    <row r="28" spans="1:14" s="101" customFormat="1" ht="26.25" customHeight="1" hidden="1">
      <c r="A28" s="100"/>
      <c r="B28" s="245" t="s">
        <v>25</v>
      </c>
      <c r="C28" s="245" t="s">
        <v>25</v>
      </c>
      <c r="D28" s="245" t="s">
        <v>25</v>
      </c>
      <c r="E28" s="245" t="s">
        <v>25</v>
      </c>
      <c r="F28" s="245" t="s">
        <v>25</v>
      </c>
      <c r="G28" s="245" t="s">
        <v>25</v>
      </c>
      <c r="H28" s="245" t="s">
        <v>25</v>
      </c>
      <c r="I28" s="245" t="s">
        <v>25</v>
      </c>
      <c r="J28" s="245" t="s">
        <v>25</v>
      </c>
      <c r="K28" s="245" t="s">
        <v>25</v>
      </c>
      <c r="L28" s="245" t="s">
        <v>25</v>
      </c>
      <c r="M28" s="245" t="s">
        <v>25</v>
      </c>
      <c r="N28" s="132"/>
    </row>
    <row r="29" spans="1:14" s="101" customFormat="1" ht="26.25" customHeight="1" hidden="1">
      <c r="A29" s="100"/>
      <c r="B29" s="245" t="s">
        <v>25</v>
      </c>
      <c r="C29" s="245" t="s">
        <v>25</v>
      </c>
      <c r="D29" s="245" t="s">
        <v>25</v>
      </c>
      <c r="E29" s="245" t="s">
        <v>25</v>
      </c>
      <c r="F29" s="245" t="s">
        <v>25</v>
      </c>
      <c r="G29" s="245" t="s">
        <v>25</v>
      </c>
      <c r="H29" s="245" t="s">
        <v>25</v>
      </c>
      <c r="I29" s="245" t="s">
        <v>25</v>
      </c>
      <c r="J29" s="245" t="s">
        <v>25</v>
      </c>
      <c r="K29" s="245" t="s">
        <v>25</v>
      </c>
      <c r="L29" s="245" t="s">
        <v>25</v>
      </c>
      <c r="M29" s="245" t="s">
        <v>25</v>
      </c>
      <c r="N29" s="132"/>
    </row>
    <row r="30" spans="1:14" s="101" customFormat="1" ht="26.25" customHeight="1" hidden="1">
      <c r="A30" s="100"/>
      <c r="B30" s="245" t="s">
        <v>25</v>
      </c>
      <c r="C30" s="245" t="s">
        <v>25</v>
      </c>
      <c r="D30" s="245" t="s">
        <v>25</v>
      </c>
      <c r="E30" s="245" t="s">
        <v>25</v>
      </c>
      <c r="F30" s="245" t="s">
        <v>25</v>
      </c>
      <c r="G30" s="245" t="s">
        <v>25</v>
      </c>
      <c r="H30" s="245" t="s">
        <v>25</v>
      </c>
      <c r="I30" s="245" t="s">
        <v>25</v>
      </c>
      <c r="J30" s="245" t="s">
        <v>25</v>
      </c>
      <c r="K30" s="245" t="s">
        <v>25</v>
      </c>
      <c r="L30" s="245" t="s">
        <v>25</v>
      </c>
      <c r="M30" s="245" t="s">
        <v>25</v>
      </c>
      <c r="N30" s="132"/>
    </row>
    <row r="31" spans="1:14" s="101" customFormat="1" ht="3.75" customHeight="1" thickBot="1">
      <c r="A31" s="246"/>
      <c r="B31" s="247"/>
      <c r="C31" s="248"/>
      <c r="D31" s="248"/>
      <c r="E31" s="248"/>
      <c r="F31" s="249"/>
      <c r="G31" s="248"/>
      <c r="H31" s="248"/>
      <c r="I31" s="248"/>
      <c r="J31" s="248"/>
      <c r="K31" s="248"/>
      <c r="L31" s="248"/>
      <c r="M31" s="248"/>
      <c r="N31" s="250"/>
    </row>
    <row r="32" spans="1:13" s="95" customFormat="1" ht="12" customHeight="1">
      <c r="A32" s="94" t="s">
        <v>263</v>
      </c>
      <c r="B32" s="94"/>
      <c r="C32" s="94"/>
      <c r="D32" s="94"/>
      <c r="E32" s="94"/>
      <c r="G32" s="94"/>
      <c r="H32" s="47"/>
      <c r="I32" s="94"/>
      <c r="J32" s="102"/>
      <c r="K32" s="102"/>
      <c r="L32" s="94"/>
      <c r="M32" s="94"/>
    </row>
    <row r="33" spans="1:14" s="101" customFormat="1" ht="12" customHeight="1">
      <c r="A33" s="94" t="s">
        <v>264</v>
      </c>
      <c r="B33" s="103"/>
      <c r="C33" s="103"/>
      <c r="D33" s="103"/>
      <c r="E33" s="103"/>
      <c r="F33" s="103"/>
      <c r="G33" s="103"/>
      <c r="H33" s="47" t="s">
        <v>108</v>
      </c>
      <c r="I33" s="103"/>
      <c r="J33" s="102"/>
      <c r="K33" s="102"/>
      <c r="L33" s="103"/>
      <c r="M33" s="103"/>
      <c r="N33" s="103"/>
    </row>
    <row r="34" spans="1:14" s="101" customFormat="1" ht="12.75" customHeight="1" hidden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 s="101" customFormat="1" ht="14.2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s="101" customFormat="1" ht="15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 s="101" customFormat="1" ht="15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4" s="101" customFormat="1" ht="15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1:14" s="101" customFormat="1" ht="15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 s="101" customFormat="1" ht="15.7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 s="101" customFormat="1" ht="15.7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s="101" customFormat="1" ht="15.7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 s="101" customFormat="1" ht="15.7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s="101" customFormat="1" ht="15.7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51" ht="12.75" customHeight="1"/>
  </sheetData>
  <sheetProtection/>
  <mergeCells count="3">
    <mergeCell ref="L7:M7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29" sqref="G29"/>
    </sheetView>
  </sheetViews>
  <sheetFormatPr defaultColWidth="7.99609375" defaultRowHeight="13.5"/>
  <cols>
    <col min="1" max="1" width="15.77734375" style="11" customWidth="1"/>
    <col min="2" max="7" width="15.77734375" style="9" customWidth="1"/>
    <col min="8" max="8" width="15.77734375" style="10" customWidth="1"/>
    <col min="9" max="16384" width="7.99609375" style="8" customWidth="1"/>
  </cols>
  <sheetData>
    <row r="1" spans="1:8" s="32" customFormat="1" ht="11.25">
      <c r="A1" s="22" t="s">
        <v>98</v>
      </c>
      <c r="B1" s="31"/>
      <c r="C1" s="31"/>
      <c r="D1" s="31"/>
      <c r="E1" s="31"/>
      <c r="F1" s="31"/>
      <c r="G1" s="31"/>
      <c r="H1" s="24" t="s">
        <v>367</v>
      </c>
    </row>
    <row r="2" spans="1:8" s="86" customFormat="1" ht="12">
      <c r="A2" s="84"/>
      <c r="B2" s="85"/>
      <c r="C2" s="85"/>
      <c r="D2" s="85"/>
      <c r="E2" s="85"/>
      <c r="F2" s="85"/>
      <c r="G2" s="85"/>
      <c r="H2" s="87"/>
    </row>
    <row r="3" spans="1:8" s="133" customFormat="1" ht="22.5">
      <c r="A3" s="662" t="s">
        <v>152</v>
      </c>
      <c r="B3" s="662"/>
      <c r="C3" s="662"/>
      <c r="D3" s="662"/>
      <c r="E3" s="662" t="s">
        <v>356</v>
      </c>
      <c r="F3" s="662"/>
      <c r="G3" s="662"/>
      <c r="H3" s="662"/>
    </row>
    <row r="4" spans="1:8" s="88" customFormat="1" ht="12">
      <c r="A4" s="663"/>
      <c r="B4" s="663"/>
      <c r="C4" s="663"/>
      <c r="D4" s="663"/>
      <c r="E4" s="663"/>
      <c r="F4" s="663"/>
      <c r="G4" s="663"/>
      <c r="H4" s="663"/>
    </row>
    <row r="5" spans="1:8" s="134" customFormat="1" ht="15.75" thickBot="1">
      <c r="A5" s="139" t="s">
        <v>75</v>
      </c>
      <c r="H5" s="267" t="s">
        <v>148</v>
      </c>
    </row>
    <row r="6" spans="1:8" s="134" customFormat="1" ht="19.5" customHeight="1">
      <c r="A6" s="672" t="s">
        <v>119</v>
      </c>
      <c r="B6" s="664" t="s">
        <v>265</v>
      </c>
      <c r="C6" s="665"/>
      <c r="D6" s="666"/>
      <c r="E6" s="664" t="s">
        <v>266</v>
      </c>
      <c r="F6" s="665"/>
      <c r="G6" s="666"/>
      <c r="H6" s="667" t="s">
        <v>24</v>
      </c>
    </row>
    <row r="7" spans="1:8" s="134" customFormat="1" ht="19.5" customHeight="1">
      <c r="A7" s="669"/>
      <c r="B7" s="361" t="s">
        <v>267</v>
      </c>
      <c r="C7" s="361" t="s">
        <v>268</v>
      </c>
      <c r="D7" s="362" t="s">
        <v>269</v>
      </c>
      <c r="E7" s="361" t="s">
        <v>270</v>
      </c>
      <c r="F7" s="361" t="s">
        <v>271</v>
      </c>
      <c r="G7" s="363" t="s">
        <v>272</v>
      </c>
      <c r="H7" s="668"/>
    </row>
    <row r="8" spans="1:8" s="134" customFormat="1" ht="19.5" customHeight="1">
      <c r="A8" s="669" t="s">
        <v>273</v>
      </c>
      <c r="B8" s="364"/>
      <c r="C8" s="364"/>
      <c r="D8" s="362"/>
      <c r="E8" s="365"/>
      <c r="F8" s="364"/>
      <c r="G8" s="363"/>
      <c r="H8" s="668" t="s">
        <v>33</v>
      </c>
    </row>
    <row r="9" spans="1:8" s="134" customFormat="1" ht="18.75" customHeight="1">
      <c r="A9" s="670"/>
      <c r="B9" s="366" t="s">
        <v>149</v>
      </c>
      <c r="C9" s="366" t="s">
        <v>150</v>
      </c>
      <c r="D9" s="367" t="s">
        <v>34</v>
      </c>
      <c r="E9" s="368" t="s">
        <v>35</v>
      </c>
      <c r="F9" s="366" t="s">
        <v>151</v>
      </c>
      <c r="G9" s="369" t="s">
        <v>34</v>
      </c>
      <c r="H9" s="671"/>
    </row>
    <row r="10" spans="1:8" s="134" customFormat="1" ht="19.5" customHeight="1">
      <c r="A10" s="370">
        <v>2016</v>
      </c>
      <c r="B10" s="371">
        <v>662803</v>
      </c>
      <c r="C10" s="371">
        <v>676361</v>
      </c>
      <c r="D10" s="371">
        <v>5233987</v>
      </c>
      <c r="E10" s="371">
        <v>3826</v>
      </c>
      <c r="F10" s="371">
        <v>866038</v>
      </c>
      <c r="G10" s="371">
        <v>2047</v>
      </c>
      <c r="H10" s="372">
        <v>2016</v>
      </c>
    </row>
    <row r="11" spans="1:8" s="134" customFormat="1" ht="19.5" customHeight="1">
      <c r="A11" s="370">
        <v>2017</v>
      </c>
      <c r="B11" s="371">
        <v>623620</v>
      </c>
      <c r="C11" s="371">
        <v>638791</v>
      </c>
      <c r="D11" s="331" t="s">
        <v>31</v>
      </c>
      <c r="E11" s="371">
        <v>4000</v>
      </c>
      <c r="F11" s="371">
        <v>376203</v>
      </c>
      <c r="G11" s="331" t="s">
        <v>31</v>
      </c>
      <c r="H11" s="372">
        <v>2017</v>
      </c>
    </row>
    <row r="12" spans="1:8" s="134" customFormat="1" ht="19.5" customHeight="1">
      <c r="A12" s="370">
        <v>2018</v>
      </c>
      <c r="B12" s="371">
        <v>632098</v>
      </c>
      <c r="C12" s="371">
        <v>646391</v>
      </c>
      <c r="D12" s="331" t="s">
        <v>31</v>
      </c>
      <c r="E12" s="371">
        <v>4000</v>
      </c>
      <c r="F12" s="371">
        <v>376203</v>
      </c>
      <c r="G12" s="331" t="s">
        <v>31</v>
      </c>
      <c r="H12" s="372">
        <v>2018</v>
      </c>
    </row>
    <row r="13" spans="1:8" s="134" customFormat="1" ht="19.5" customHeight="1">
      <c r="A13" s="370">
        <v>2019</v>
      </c>
      <c r="B13" s="371">
        <v>635068</v>
      </c>
      <c r="C13" s="371">
        <v>650505</v>
      </c>
      <c r="D13" s="331">
        <v>4962659</v>
      </c>
      <c r="E13" s="371">
        <v>5850</v>
      </c>
      <c r="F13" s="371">
        <v>49732</v>
      </c>
      <c r="G13" s="331" t="s">
        <v>44</v>
      </c>
      <c r="H13" s="372">
        <v>2019</v>
      </c>
    </row>
    <row r="14" spans="1:8" s="276" customFormat="1" ht="19.5" customHeight="1">
      <c r="A14" s="373">
        <v>2020</v>
      </c>
      <c r="B14" s="518">
        <f aca="true" t="shared" si="0" ref="B14:G14">SUM(B15:B21)</f>
        <v>383170</v>
      </c>
      <c r="C14" s="518">
        <f t="shared" si="0"/>
        <v>388177</v>
      </c>
      <c r="D14" s="518">
        <f t="shared" si="0"/>
        <v>2951992</v>
      </c>
      <c r="E14" s="518">
        <f t="shared" si="0"/>
        <v>5394</v>
      </c>
      <c r="F14" s="518">
        <f t="shared" si="0"/>
        <v>27201</v>
      </c>
      <c r="G14" s="374">
        <f t="shared" si="0"/>
        <v>7448</v>
      </c>
      <c r="H14" s="375">
        <v>2020</v>
      </c>
    </row>
    <row r="15" spans="1:8" s="134" customFormat="1" ht="19.5" customHeight="1">
      <c r="A15" s="135" t="s">
        <v>274</v>
      </c>
      <c r="B15" s="371">
        <v>4595</v>
      </c>
      <c r="C15" s="371">
        <v>4490</v>
      </c>
      <c r="D15" s="331">
        <v>21077</v>
      </c>
      <c r="E15" s="371">
        <v>0</v>
      </c>
      <c r="F15" s="371">
        <v>200</v>
      </c>
      <c r="G15" s="331">
        <v>0</v>
      </c>
      <c r="H15" s="136" t="s">
        <v>36</v>
      </c>
    </row>
    <row r="16" spans="1:8" s="134" customFormat="1" ht="19.5" customHeight="1">
      <c r="A16" s="135" t="s">
        <v>275</v>
      </c>
      <c r="B16" s="371">
        <v>0</v>
      </c>
      <c r="C16" s="371">
        <v>0</v>
      </c>
      <c r="D16" s="331">
        <v>0</v>
      </c>
      <c r="E16" s="371">
        <v>0</v>
      </c>
      <c r="F16" s="371">
        <v>50</v>
      </c>
      <c r="G16" s="331">
        <v>0</v>
      </c>
      <c r="H16" s="136" t="s">
        <v>37</v>
      </c>
    </row>
    <row r="17" spans="1:8" s="134" customFormat="1" ht="19.5" customHeight="1">
      <c r="A17" s="135" t="s">
        <v>276</v>
      </c>
      <c r="B17" s="371">
        <v>336966</v>
      </c>
      <c r="C17" s="371">
        <v>341555</v>
      </c>
      <c r="D17" s="331">
        <v>2559529</v>
      </c>
      <c r="E17" s="371">
        <v>103</v>
      </c>
      <c r="F17" s="371">
        <v>250</v>
      </c>
      <c r="G17" s="331">
        <v>4503</v>
      </c>
      <c r="H17" s="136" t="s">
        <v>38</v>
      </c>
    </row>
    <row r="18" spans="1:8" s="134" customFormat="1" ht="19.5" customHeight="1">
      <c r="A18" s="135" t="s">
        <v>277</v>
      </c>
      <c r="B18" s="371">
        <v>0</v>
      </c>
      <c r="C18" s="371">
        <v>0</v>
      </c>
      <c r="D18" s="331">
        <v>0</v>
      </c>
      <c r="E18" s="371">
        <v>4950</v>
      </c>
      <c r="F18" s="371">
        <v>800</v>
      </c>
      <c r="G18" s="331">
        <v>0</v>
      </c>
      <c r="H18" s="136" t="s">
        <v>39</v>
      </c>
    </row>
    <row r="19" spans="1:8" s="134" customFormat="1" ht="19.5" customHeight="1">
      <c r="A19" s="135" t="s">
        <v>278</v>
      </c>
      <c r="B19" s="371">
        <v>41609</v>
      </c>
      <c r="C19" s="371">
        <v>42132</v>
      </c>
      <c r="D19" s="331">
        <v>371386</v>
      </c>
      <c r="E19" s="371">
        <v>0</v>
      </c>
      <c r="F19" s="371">
        <v>200</v>
      </c>
      <c r="G19" s="331">
        <v>0</v>
      </c>
      <c r="H19" s="136" t="s">
        <v>40</v>
      </c>
    </row>
    <row r="20" spans="1:8" s="134" customFormat="1" ht="19.5" customHeight="1">
      <c r="A20" s="135" t="s">
        <v>279</v>
      </c>
      <c r="B20" s="371">
        <v>0</v>
      </c>
      <c r="C20" s="371">
        <v>0</v>
      </c>
      <c r="D20" s="331">
        <v>0</v>
      </c>
      <c r="E20" s="371">
        <v>341</v>
      </c>
      <c r="F20" s="371">
        <v>25701</v>
      </c>
      <c r="G20" s="331">
        <v>2945</v>
      </c>
      <c r="H20" s="136" t="s">
        <v>41</v>
      </c>
    </row>
    <row r="21" spans="1:8" s="134" customFormat="1" ht="24.75" customHeight="1">
      <c r="A21" s="362" t="s">
        <v>280</v>
      </c>
      <c r="B21" s="371">
        <v>0</v>
      </c>
      <c r="C21" s="371">
        <v>0</v>
      </c>
      <c r="D21" s="331">
        <v>0</v>
      </c>
      <c r="E21" s="371">
        <v>0</v>
      </c>
      <c r="F21" s="371">
        <v>0</v>
      </c>
      <c r="G21" s="331">
        <v>0</v>
      </c>
      <c r="H21" s="376" t="s">
        <v>42</v>
      </c>
    </row>
    <row r="22" spans="1:8" s="134" customFormat="1" ht="4.5" customHeight="1" thickBot="1">
      <c r="A22" s="135"/>
      <c r="B22" s="138"/>
      <c r="C22" s="138"/>
      <c r="D22" s="138"/>
      <c r="E22" s="138"/>
      <c r="F22" s="138"/>
      <c r="G22" s="268"/>
      <c r="H22" s="136"/>
    </row>
    <row r="23" spans="1:8" s="134" customFormat="1" ht="9" customHeight="1">
      <c r="A23" s="269"/>
      <c r="B23" s="270"/>
      <c r="C23" s="270"/>
      <c r="D23" s="270"/>
      <c r="E23" s="270"/>
      <c r="F23" s="270"/>
      <c r="G23" s="270"/>
      <c r="H23" s="271"/>
    </row>
    <row r="24" spans="1:8" s="89" customFormat="1" ht="48" customHeight="1">
      <c r="A24" s="661" t="s">
        <v>281</v>
      </c>
      <c r="B24" s="661"/>
      <c r="C24" s="661"/>
      <c r="D24" s="661"/>
      <c r="E24" s="90"/>
      <c r="F24" s="90"/>
      <c r="G24" s="90"/>
      <c r="H24" s="91"/>
    </row>
    <row r="25" spans="1:8" s="134" customFormat="1" ht="15">
      <c r="A25" s="377" t="s">
        <v>282</v>
      </c>
      <c r="B25" s="140"/>
      <c r="C25" s="140"/>
      <c r="D25" s="140"/>
      <c r="E25" s="378" t="s">
        <v>116</v>
      </c>
      <c r="F25" s="140"/>
      <c r="G25" s="140"/>
      <c r="H25" s="141"/>
    </row>
    <row r="26" spans="1:8" s="89" customFormat="1" ht="15.75">
      <c r="A26" s="92"/>
      <c r="B26" s="90"/>
      <c r="C26" s="90"/>
      <c r="D26" s="90"/>
      <c r="E26" s="90"/>
      <c r="F26" s="90"/>
      <c r="G26" s="90"/>
      <c r="H26" s="91"/>
    </row>
    <row r="27" spans="1:8" s="89" customFormat="1" ht="15.75">
      <c r="A27" s="92"/>
      <c r="B27" s="90"/>
      <c r="C27" s="90"/>
      <c r="D27" s="90"/>
      <c r="E27" s="90"/>
      <c r="F27" s="90"/>
      <c r="G27" s="90"/>
      <c r="H27" s="91"/>
    </row>
  </sheetData>
  <sheetProtection/>
  <mergeCells count="10">
    <mergeCell ref="A24:D24"/>
    <mergeCell ref="E3:H3"/>
    <mergeCell ref="A4:H4"/>
    <mergeCell ref="E6:G6"/>
    <mergeCell ref="H6:H7"/>
    <mergeCell ref="A3:D3"/>
    <mergeCell ref="A8:A9"/>
    <mergeCell ref="H8:H9"/>
    <mergeCell ref="B6:D6"/>
    <mergeCell ref="A6:A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2017-11-13T06:59:16Z</cp:lastPrinted>
  <dcterms:created xsi:type="dcterms:W3CDTF">2007-11-20T05:45:37Z</dcterms:created>
  <dcterms:modified xsi:type="dcterms:W3CDTF">2022-03-23T07:00:28Z</dcterms:modified>
  <cp:category/>
  <cp:version/>
  <cp:contentType/>
  <cp:contentStatus/>
</cp:coreProperties>
</file>